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A4版 (有绩效目标) " sheetId="1" r:id="rId1"/>
  </sheets>
  <definedNames>
    <definedName name="_xlnm.Print_Titles" localSheetId="0">'A4版 (有绩效目标) '!$4:$6</definedName>
  </definedNames>
  <calcPr fullCalcOnLoad="1"/>
</workbook>
</file>

<file path=xl/sharedStrings.xml><?xml version="1.0" encoding="utf-8"?>
<sst xmlns="http://schemas.openxmlformats.org/spreadsheetml/2006/main" count="109" uniqueCount="104">
  <si>
    <t>附件4</t>
  </si>
  <si>
    <t>2020年中山市村级公益事业建设一事一议财政奖补项目明细表</t>
  </si>
  <si>
    <t xml:space="preserve">填报单位（盖章）：中山市农业农村局                                                                 </t>
  </si>
  <si>
    <t>序号</t>
  </si>
  <si>
    <t>镇（个）</t>
  </si>
  <si>
    <t>村（个）</t>
  </si>
  <si>
    <t>项目
（个）</t>
  </si>
  <si>
    <t>项目名称</t>
  </si>
  <si>
    <t>项目总投资（万元）</t>
  </si>
  <si>
    <t>建设内容</t>
  </si>
  <si>
    <t>受益
人口
（人）</t>
  </si>
  <si>
    <t>绩效目标</t>
  </si>
  <si>
    <t>合计</t>
  </si>
  <si>
    <t>申请中央、省财政补助(13.33%)</t>
  </si>
  <si>
    <t>市级财政
补助(8%)</t>
  </si>
  <si>
    <t>镇级财政补助(12%)</t>
  </si>
  <si>
    <t>农民筹资筹劳
总额(66.67%)</t>
  </si>
  <si>
    <t>其中：</t>
  </si>
  <si>
    <t>其他财政资金</t>
  </si>
  <si>
    <t>村民筹资筹劳</t>
  </si>
  <si>
    <t>村集体
投入</t>
  </si>
  <si>
    <t>社会
捐赠</t>
  </si>
  <si>
    <t>全市合计</t>
  </si>
  <si>
    <t>-</t>
  </si>
  <si>
    <r>
      <t>全市绩效目标：
(一)产出指标：
  1.择优对镇区进行奖补：</t>
    </r>
    <r>
      <rPr>
        <b/>
        <sz val="10"/>
        <rFont val="微软雅黑"/>
        <family val="2"/>
      </rPr>
      <t>≥</t>
    </r>
    <r>
      <rPr>
        <b/>
        <sz val="10"/>
        <rFont val="宋体"/>
        <family val="0"/>
      </rPr>
      <t>5个镇区。
  2.择优对村进行奖补：</t>
    </r>
    <r>
      <rPr>
        <b/>
        <sz val="10"/>
        <rFont val="微软雅黑"/>
        <family val="2"/>
      </rPr>
      <t>≥</t>
    </r>
    <r>
      <rPr>
        <b/>
        <sz val="10"/>
        <rFont val="宋体"/>
        <family val="0"/>
      </rPr>
      <t>5条村。
  3.对符合一事一议奖补范围的村级公益项目进行奖补：</t>
    </r>
    <r>
      <rPr>
        <b/>
        <sz val="10"/>
        <rFont val="微软雅黑"/>
        <family val="2"/>
      </rPr>
      <t>≥</t>
    </r>
    <r>
      <rPr>
        <b/>
        <sz val="10"/>
        <rFont val="宋体"/>
        <family val="0"/>
      </rPr>
      <t>20个项目。
（二）效益指标：
  1.项目建成后受益人口：</t>
    </r>
    <r>
      <rPr>
        <b/>
        <sz val="10"/>
        <rFont val="微软雅黑"/>
        <family val="2"/>
      </rPr>
      <t>≥</t>
    </r>
    <r>
      <rPr>
        <b/>
        <sz val="10"/>
        <rFont val="宋体"/>
        <family val="0"/>
      </rPr>
      <t>50000人。
  2.改善我市村民生活生产条件：</t>
    </r>
    <r>
      <rPr>
        <b/>
        <sz val="10"/>
        <rFont val="微软雅黑"/>
        <family val="2"/>
      </rPr>
      <t>≥</t>
    </r>
    <r>
      <rPr>
        <b/>
        <sz val="10"/>
        <rFont val="宋体"/>
        <family val="0"/>
      </rPr>
      <t>5条村村民受惠。
  3.项目建成后，项目区群众对一事一议项目满意度：</t>
    </r>
    <r>
      <rPr>
        <b/>
        <sz val="10"/>
        <rFont val="微软雅黑"/>
        <family val="2"/>
      </rPr>
      <t>≥</t>
    </r>
    <r>
      <rPr>
        <b/>
        <sz val="10"/>
        <rFont val="宋体"/>
        <family val="0"/>
      </rPr>
      <t xml:space="preserve">80%.
</t>
    </r>
  </si>
  <si>
    <t>一</t>
  </si>
  <si>
    <t>黄圃镇</t>
  </si>
  <si>
    <r>
      <t>黄圃镇绩效目标：
  1.至少选择1条村、1个项目进行奖补。
  2.项目受益人口</t>
    </r>
    <r>
      <rPr>
        <b/>
        <sz val="10"/>
        <rFont val="微软雅黑"/>
        <family val="2"/>
      </rPr>
      <t>≥</t>
    </r>
    <r>
      <rPr>
        <b/>
        <sz val="10"/>
        <rFont val="宋体"/>
        <family val="0"/>
      </rPr>
      <t>2000人。
  3.改善村民生活生产条件。
  4.项目区群众对一事一议项目满意度</t>
    </r>
    <r>
      <rPr>
        <b/>
        <sz val="10"/>
        <rFont val="微软雅黑"/>
        <family val="2"/>
      </rPr>
      <t>≥</t>
    </r>
    <r>
      <rPr>
        <b/>
        <sz val="10"/>
        <rFont val="宋体"/>
        <family val="0"/>
      </rPr>
      <t xml:space="preserve">80%
</t>
    </r>
  </si>
  <si>
    <t>大岑村</t>
  </si>
  <si>
    <t>行人道改造工程</t>
  </si>
  <si>
    <t>大岑工业区成业大道行人道改造，道路两旁长度共1600米，宽5米，面积约8000平方米，改善出行环境，改善村容村貌和环境卫生。</t>
  </si>
  <si>
    <t>二</t>
  </si>
  <si>
    <t>东升镇</t>
  </si>
  <si>
    <r>
      <t>东升镇绩效目标：
  1.至少选择1条村、1个项目进行奖补。
  2.项目受益人口</t>
    </r>
    <r>
      <rPr>
        <b/>
        <sz val="10"/>
        <rFont val="微软雅黑"/>
        <family val="2"/>
      </rPr>
      <t>≥</t>
    </r>
    <r>
      <rPr>
        <b/>
        <sz val="10"/>
        <rFont val="宋体"/>
        <family val="0"/>
      </rPr>
      <t>2000人。
  3.改善村民生活生产条件。
  4.项目区群众对一事一议项目满意度</t>
    </r>
    <r>
      <rPr>
        <b/>
        <sz val="10"/>
        <rFont val="微软雅黑"/>
        <family val="2"/>
      </rPr>
      <t>≥</t>
    </r>
    <r>
      <rPr>
        <b/>
        <sz val="10"/>
        <rFont val="宋体"/>
        <family val="0"/>
      </rPr>
      <t xml:space="preserve">80%
</t>
    </r>
  </si>
  <si>
    <t>新胜村</t>
  </si>
  <si>
    <t>村级道路护栏河及挡土墙工程</t>
  </si>
  <si>
    <t>兆昌兆安新沙至东成路尾延长线村级道路建设450米长护栏河、450米长挡土墙。</t>
  </si>
  <si>
    <t>三</t>
  </si>
  <si>
    <t>板芙镇</t>
  </si>
  <si>
    <r>
      <t>板芙镇绩效目标：
  1.至少选择1条村、1个项目进行奖补。
  2.项目受益人口</t>
    </r>
    <r>
      <rPr>
        <b/>
        <sz val="10"/>
        <rFont val="微软雅黑"/>
        <family val="2"/>
      </rPr>
      <t>≥</t>
    </r>
    <r>
      <rPr>
        <b/>
        <sz val="10"/>
        <rFont val="宋体"/>
        <family val="0"/>
      </rPr>
      <t>1000人。
  3.改善村民生活生产条件。
  4.项目区群众对一事一议项目满意度</t>
    </r>
    <r>
      <rPr>
        <b/>
        <sz val="10"/>
        <rFont val="微软雅黑"/>
        <family val="2"/>
      </rPr>
      <t>≥</t>
    </r>
    <r>
      <rPr>
        <b/>
        <sz val="10"/>
        <rFont val="宋体"/>
        <family val="0"/>
      </rPr>
      <t xml:space="preserve">80%
</t>
    </r>
  </si>
  <si>
    <t>深湾村</t>
  </si>
  <si>
    <t>村道硬底化</t>
  </si>
  <si>
    <t>永厚、街上、街下、新下、校侧、南便、边冲、中心共八个片区约5千米的村道路硬底化。</t>
  </si>
  <si>
    <t>四</t>
  </si>
  <si>
    <t>阜沙镇</t>
  </si>
  <si>
    <t xml:space="preserve">阜沙镇绩效目标：
  1.至少选择1条村、10个项目进行奖补。
  2.项目受益人口≥25000人。
  3.改善村民生活生产条件。
  4.项目区群众对一事一议项目满意度≥80%
</t>
  </si>
  <si>
    <t>阜沙村</t>
  </si>
  <si>
    <t>绿化花卉采购种植</t>
  </si>
  <si>
    <t>对横迳绿道进行绿化提升，种植花卉</t>
  </si>
  <si>
    <t>阜沙村休闲广场建设工程</t>
  </si>
  <si>
    <t>在阜沙村十三队建设一个休闲广场，配套健身器材、灯光和绿化</t>
  </si>
  <si>
    <t>阜沙村球场设施维护和提升工程</t>
  </si>
  <si>
    <t>对第1、5、6、10、13队球场周边体育设施进行维修、更新和地坪漆涂层建设</t>
  </si>
  <si>
    <t>上南村</t>
  </si>
  <si>
    <t>上南村2队篮球场围网及地面漆改造工程</t>
  </si>
  <si>
    <t>上南村2队文体广场将篮球场用铁网围闭起来并将篮球场进行地面漆改造</t>
  </si>
  <si>
    <t>上南村7队文体广场建设工程</t>
  </si>
  <si>
    <t>上南村文安7队（森森水族厂边）建设文体广场</t>
  </si>
  <si>
    <t>上南1队主题公园建设工程</t>
  </si>
  <si>
    <t>上南1队掘尾涌处建设500平方米的主题公园</t>
  </si>
  <si>
    <t>上南3队文体广场建设工程</t>
  </si>
  <si>
    <t>上南3队（昊云制衣厂边）建设文体广场</t>
  </si>
  <si>
    <t>上南村和美居文体广场升级改造工程</t>
  </si>
  <si>
    <t>和美居文体广场进行围闭、篮球场漆地面、绿化等升级改造</t>
  </si>
  <si>
    <t>罗松村</t>
  </si>
  <si>
    <t>文化惠民（罗松村四组文化健身广场建设工程）</t>
  </si>
  <si>
    <t>健身广场（900㎡）硬底化及配套设施</t>
  </si>
  <si>
    <t>文化惠民（罗松村6组文化健身广场建设工程）</t>
  </si>
  <si>
    <t>建文化广场并配套简易舞台约800平方米</t>
  </si>
  <si>
    <t>罗松村3组二排村路道路硬底化工程</t>
  </si>
  <si>
    <t>在3组规划建设总长约170米、宽约2.5米的二排村路。</t>
  </si>
  <si>
    <t>罗松村10组二排农路硬底化工程</t>
  </si>
  <si>
    <t>在10组两段路口入口铺设总长约为120米，宽约3米的二排农路。</t>
  </si>
  <si>
    <t>4组二排农路硬底化和罗松村阜港西路5组路口铺设水泥</t>
  </si>
  <si>
    <t>对4组一条长约40米、宽约4米的二排农路进行硬底化；5组路口路段铺设一段长约60米、宽2米的简易混凝土通道。</t>
  </si>
  <si>
    <t>卫民村</t>
  </si>
  <si>
    <t>聚财路与兴卫路两侧环境改造</t>
  </si>
  <si>
    <t>将聚财路与兴卫路沿路两侧改造，路肩硬底化，“三清、三拆、三整治”，升级绿化，美化村容村貌。</t>
  </si>
  <si>
    <t>五</t>
  </si>
  <si>
    <t>东凤镇</t>
  </si>
  <si>
    <t xml:space="preserve">东凤镇绩效目标：
  1.至少选择1条村、7个项目进行奖补。
  2.项目受益人口≥20000人。
  3.改善村民生活生产条件。
  4.项目区群众对一事一议项目满意度≥80%
</t>
  </si>
  <si>
    <t>西罟村</t>
  </si>
  <si>
    <t>西罟步村2020年西罟大道（壳涌口）箱涵工程</t>
  </si>
  <si>
    <t>8m*6m箱涵</t>
  </si>
  <si>
    <t>西罟步村2020年第1、2、3小区镀锌管护栏工程</t>
  </si>
  <si>
    <t>镀锌管护栏长约2200米</t>
  </si>
  <si>
    <t>西罟步村2020年第19小区镀锌管护栏工程</t>
  </si>
  <si>
    <t>镀锌管护栏长约630米</t>
  </si>
  <si>
    <t>西罟步村2020年第6、8、10、13、15、25小区村路硬底化工程</t>
  </si>
  <si>
    <t>道路硬底化长1000米*宽4.5米，约4500平方米</t>
  </si>
  <si>
    <t>东罟村</t>
  </si>
  <si>
    <t>东罟步村东罟大道改造工程</t>
  </si>
  <si>
    <t>东罟大道180米改造</t>
  </si>
  <si>
    <t>东罟步村
东三片主路扩建工程</t>
  </si>
  <si>
    <t>东三片区主路扩建工程</t>
  </si>
  <si>
    <t>东罟步村3小区桥梁建设工程</t>
  </si>
  <si>
    <t>桥梁重建</t>
  </si>
  <si>
    <t>安乐村</t>
  </si>
  <si>
    <t>安乐村第二小区村内道路建设工程</t>
  </si>
  <si>
    <t>安乐村第二小区新村地道路硬底化工程</t>
  </si>
  <si>
    <t>安乐村第十一小区村内道路建设工程</t>
  </si>
  <si>
    <t>安乐村第十一小区新村地道路硬底化工程</t>
  </si>
  <si>
    <t>安乐村第十二小区村内道路建设工程</t>
  </si>
  <si>
    <t>安乐村第十二小区新村道路硬底化（二期）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</si>
</sst>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0"/>
      <name val="微软雅黑"/>
      <family val="2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4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44" fillId="0" borderId="8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left" wrapText="1"/>
    </xf>
    <xf numFmtId="176" fontId="6" fillId="0" borderId="9" xfId="15" applyNumberFormat="1" applyFont="1" applyFill="1" applyBorder="1" applyAlignment="1">
      <alignment horizontal="center" vertical="center" wrapText="1"/>
      <protection/>
    </xf>
    <xf numFmtId="176" fontId="6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0" fillId="0" borderId="0" xfId="0" applyFont="1" applyFill="1" applyBorder="1" applyAlignment="1">
      <alignment horizontal="justify" wrapText="1"/>
    </xf>
    <xf numFmtId="0" fontId="0" fillId="0" borderId="0" xfId="0" applyNumberFormat="1" applyFont="1" applyFill="1" applyBorder="1" applyAlignment="1">
      <alignment horizontal="left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51">
    <cellStyle name="Normal" xfId="0"/>
    <cellStyle name="常规_Sheet2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9"/>
  <sheetViews>
    <sheetView tabSelected="1" view="pageBreakPreview" zoomScale="52" zoomScaleNormal="75" zoomScaleSheetLayoutView="52" workbookViewId="0" topLeftCell="A1">
      <pane ySplit="7" topLeftCell="A20" activePane="bottomLeft" state="frozen"/>
      <selection pane="bottomLeft" activeCell="O20" sqref="O20"/>
    </sheetView>
  </sheetViews>
  <sheetFormatPr defaultColWidth="9.00390625" defaultRowHeight="30" customHeight="1"/>
  <cols>
    <col min="1" max="1" width="9.50390625" style="4" customWidth="1"/>
    <col min="2" max="2" width="7.875" style="4" customWidth="1"/>
    <col min="3" max="3" width="5.625" style="4" customWidth="1"/>
    <col min="4" max="4" width="6.50390625" style="4" customWidth="1"/>
    <col min="5" max="5" width="16.125" style="4" customWidth="1"/>
    <col min="6" max="6" width="9.375" style="5" customWidth="1"/>
    <col min="7" max="7" width="10.375" style="5" customWidth="1"/>
    <col min="8" max="8" width="8.75390625" style="5" customWidth="1"/>
    <col min="9" max="9" width="8.375" style="5" customWidth="1"/>
    <col min="10" max="10" width="10.375" style="5" customWidth="1"/>
    <col min="11" max="11" width="6.75390625" style="5" customWidth="1"/>
    <col min="12" max="12" width="8.375" style="5" customWidth="1"/>
    <col min="13" max="13" width="6.75390625" style="5" customWidth="1"/>
    <col min="14" max="14" width="6.125" style="5" customWidth="1"/>
    <col min="15" max="15" width="18.125" style="6" customWidth="1"/>
    <col min="16" max="16" width="10.00390625" style="7" customWidth="1"/>
    <col min="17" max="17" width="33.875" style="4" customWidth="1"/>
    <col min="18" max="16384" width="9.00390625" style="4" customWidth="1"/>
  </cols>
  <sheetData>
    <row r="1" spans="1:4" ht="30" customHeight="1">
      <c r="A1" s="8" t="s">
        <v>0</v>
      </c>
      <c r="B1" s="8"/>
      <c r="C1" s="8"/>
      <c r="D1" s="8"/>
    </row>
    <row r="2" spans="1:17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7"/>
      <c r="P2" s="9"/>
      <c r="Q2" s="9"/>
    </row>
    <row r="3" spans="1:16" s="1" customFormat="1" ht="25.5" customHeight="1">
      <c r="A3" s="10" t="s">
        <v>2</v>
      </c>
      <c r="B3" s="10"/>
      <c r="C3" s="11"/>
      <c r="D3" s="11"/>
      <c r="E3" s="11"/>
      <c r="F3" s="19"/>
      <c r="G3" s="19"/>
      <c r="H3" s="19"/>
      <c r="I3" s="19"/>
      <c r="J3" s="19"/>
      <c r="K3" s="19"/>
      <c r="L3" s="19"/>
      <c r="M3" s="19"/>
      <c r="N3" s="19"/>
      <c r="O3" s="28"/>
      <c r="P3" s="29"/>
    </row>
    <row r="4" spans="1:17" ht="30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20" t="s">
        <v>8</v>
      </c>
      <c r="G4" s="21"/>
      <c r="H4" s="21"/>
      <c r="I4" s="21"/>
      <c r="J4" s="21"/>
      <c r="K4" s="21"/>
      <c r="L4" s="21"/>
      <c r="M4" s="21"/>
      <c r="N4" s="21"/>
      <c r="O4" s="12" t="s">
        <v>9</v>
      </c>
      <c r="P4" s="30" t="s">
        <v>10</v>
      </c>
      <c r="Q4" s="12" t="s">
        <v>11</v>
      </c>
    </row>
    <row r="5" spans="1:17" ht="30" customHeight="1">
      <c r="A5" s="12"/>
      <c r="B5" s="12"/>
      <c r="C5" s="12"/>
      <c r="D5" s="12"/>
      <c r="E5" s="12"/>
      <c r="F5" s="20" t="s">
        <v>12</v>
      </c>
      <c r="G5" s="20" t="s">
        <v>13</v>
      </c>
      <c r="H5" s="20" t="s">
        <v>14</v>
      </c>
      <c r="I5" s="20" t="s">
        <v>15</v>
      </c>
      <c r="J5" s="20" t="s">
        <v>16</v>
      </c>
      <c r="K5" s="20" t="s">
        <v>17</v>
      </c>
      <c r="L5" s="21"/>
      <c r="M5" s="21"/>
      <c r="N5" s="20" t="s">
        <v>18</v>
      </c>
      <c r="O5" s="12"/>
      <c r="P5" s="30"/>
      <c r="Q5" s="12"/>
    </row>
    <row r="6" spans="1:17" ht="30" customHeight="1">
      <c r="A6" s="12"/>
      <c r="B6" s="12"/>
      <c r="C6" s="12"/>
      <c r="D6" s="12"/>
      <c r="E6" s="12"/>
      <c r="F6" s="20"/>
      <c r="G6" s="20"/>
      <c r="H6" s="20"/>
      <c r="I6" s="20"/>
      <c r="J6" s="20"/>
      <c r="K6" s="20" t="s">
        <v>19</v>
      </c>
      <c r="L6" s="20" t="s">
        <v>20</v>
      </c>
      <c r="M6" s="20" t="s">
        <v>21</v>
      </c>
      <c r="N6" s="20"/>
      <c r="O6" s="12"/>
      <c r="P6" s="30"/>
      <c r="Q6" s="12"/>
    </row>
    <row r="7" spans="1:17" s="2" customFormat="1" ht="189.75" customHeight="1">
      <c r="A7" s="13" t="s">
        <v>22</v>
      </c>
      <c r="B7" s="13">
        <v>5</v>
      </c>
      <c r="C7" s="13">
        <f aca="true" t="shared" si="0" ref="C7:N7">C8+C10+C12+C14+C29</f>
        <v>10</v>
      </c>
      <c r="D7" s="13">
        <f t="shared" si="0"/>
        <v>27</v>
      </c>
      <c r="E7" s="13" t="s">
        <v>23</v>
      </c>
      <c r="F7" s="22">
        <f t="shared" si="0"/>
        <v>1604.3600000000001</v>
      </c>
      <c r="G7" s="22">
        <f t="shared" si="0"/>
        <v>213.87000000000003</v>
      </c>
      <c r="H7" s="22">
        <f t="shared" si="0"/>
        <v>128.35000000000002</v>
      </c>
      <c r="I7" s="22">
        <f t="shared" si="0"/>
        <v>192.53000000000003</v>
      </c>
      <c r="J7" s="22">
        <f t="shared" si="0"/>
        <v>1069.61</v>
      </c>
      <c r="K7" s="22">
        <f t="shared" si="0"/>
        <v>47</v>
      </c>
      <c r="L7" s="22">
        <f t="shared" si="0"/>
        <v>1022.6099999999999</v>
      </c>
      <c r="M7" s="22">
        <f t="shared" si="0"/>
        <v>0</v>
      </c>
      <c r="N7" s="22">
        <f t="shared" si="0"/>
        <v>0</v>
      </c>
      <c r="O7" s="31" t="s">
        <v>23</v>
      </c>
      <c r="P7" s="13">
        <f>P8+P10+P12+P14+P29</f>
        <v>81031</v>
      </c>
      <c r="Q7" s="36" t="s">
        <v>24</v>
      </c>
    </row>
    <row r="8" spans="1:17" s="2" customFormat="1" ht="57.75" customHeight="1">
      <c r="A8" s="14" t="s">
        <v>25</v>
      </c>
      <c r="B8" s="14" t="s">
        <v>26</v>
      </c>
      <c r="C8" s="14">
        <v>1</v>
      </c>
      <c r="D8" s="14">
        <v>1</v>
      </c>
      <c r="E8" s="14" t="s">
        <v>23</v>
      </c>
      <c r="F8" s="23">
        <f aca="true" t="shared" si="1" ref="F8:F39">SUM(G8:J8)</f>
        <v>158</v>
      </c>
      <c r="G8" s="23">
        <f aca="true" t="shared" si="2" ref="G8:N8">SUM(G9)</f>
        <v>21.06</v>
      </c>
      <c r="H8" s="23">
        <f t="shared" si="2"/>
        <v>12.64</v>
      </c>
      <c r="I8" s="23">
        <f t="shared" si="2"/>
        <v>18.96</v>
      </c>
      <c r="J8" s="23">
        <f t="shared" si="2"/>
        <v>105.34</v>
      </c>
      <c r="K8" s="23">
        <f t="shared" si="2"/>
        <v>0</v>
      </c>
      <c r="L8" s="23">
        <f t="shared" si="2"/>
        <v>105.34</v>
      </c>
      <c r="M8" s="23">
        <f t="shared" si="2"/>
        <v>0</v>
      </c>
      <c r="N8" s="23">
        <f t="shared" si="2"/>
        <v>0</v>
      </c>
      <c r="O8" s="32"/>
      <c r="P8" s="33">
        <f>SUM(P9)</f>
        <v>3944</v>
      </c>
      <c r="Q8" s="37" t="s">
        <v>27</v>
      </c>
    </row>
    <row r="9" spans="1:17" s="3" customFormat="1" ht="87.75" customHeight="1">
      <c r="A9" s="12">
        <v>1</v>
      </c>
      <c r="B9" s="12">
        <v>1</v>
      </c>
      <c r="C9" s="12" t="s">
        <v>28</v>
      </c>
      <c r="D9" s="12">
        <v>1</v>
      </c>
      <c r="E9" s="12" t="s">
        <v>29</v>
      </c>
      <c r="F9" s="24">
        <f t="shared" si="1"/>
        <v>158</v>
      </c>
      <c r="G9" s="24">
        <v>21.06</v>
      </c>
      <c r="H9" s="24">
        <v>12.64</v>
      </c>
      <c r="I9" s="24">
        <v>18.96</v>
      </c>
      <c r="J9" s="24">
        <v>105.34</v>
      </c>
      <c r="K9" s="24"/>
      <c r="L9" s="24">
        <v>105.34</v>
      </c>
      <c r="M9" s="24"/>
      <c r="N9" s="24"/>
      <c r="O9" s="34" t="s">
        <v>30</v>
      </c>
      <c r="P9" s="30">
        <v>3944</v>
      </c>
      <c r="Q9" s="36"/>
    </row>
    <row r="10" spans="1:17" s="2" customFormat="1" ht="30" customHeight="1">
      <c r="A10" s="13" t="s">
        <v>31</v>
      </c>
      <c r="B10" s="13" t="s">
        <v>32</v>
      </c>
      <c r="C10" s="13">
        <v>1</v>
      </c>
      <c r="D10" s="13">
        <v>1</v>
      </c>
      <c r="E10" s="13"/>
      <c r="F10" s="22">
        <f aca="true" t="shared" si="3" ref="F10:N10">SUM(F11:F11)</f>
        <v>150</v>
      </c>
      <c r="G10" s="22">
        <f t="shared" si="3"/>
        <v>20</v>
      </c>
      <c r="H10" s="22">
        <f t="shared" si="3"/>
        <v>12</v>
      </c>
      <c r="I10" s="22">
        <f t="shared" si="3"/>
        <v>18</v>
      </c>
      <c r="J10" s="22">
        <f t="shared" si="3"/>
        <v>100</v>
      </c>
      <c r="K10" s="22">
        <f t="shared" si="3"/>
        <v>0</v>
      </c>
      <c r="L10" s="22">
        <f t="shared" si="3"/>
        <v>100</v>
      </c>
      <c r="M10" s="22">
        <f t="shared" si="3"/>
        <v>0</v>
      </c>
      <c r="N10" s="22">
        <f t="shared" si="3"/>
        <v>0</v>
      </c>
      <c r="O10" s="31"/>
      <c r="P10" s="35">
        <f>SUM(P11:P11)</f>
        <v>5000</v>
      </c>
      <c r="Q10" s="36" t="s">
        <v>33</v>
      </c>
    </row>
    <row r="11" spans="1:17" s="3" customFormat="1" ht="72" customHeight="1">
      <c r="A11" s="12">
        <v>2</v>
      </c>
      <c r="B11" s="15">
        <v>1</v>
      </c>
      <c r="C11" s="15" t="s">
        <v>34</v>
      </c>
      <c r="D11" s="12">
        <v>1</v>
      </c>
      <c r="E11" s="12" t="s">
        <v>35</v>
      </c>
      <c r="F11" s="24">
        <f t="shared" si="1"/>
        <v>150</v>
      </c>
      <c r="G11" s="24">
        <v>20</v>
      </c>
      <c r="H11" s="24">
        <v>12</v>
      </c>
      <c r="I11" s="24">
        <v>18</v>
      </c>
      <c r="J11" s="24">
        <v>100</v>
      </c>
      <c r="K11" s="24"/>
      <c r="L11" s="24">
        <v>100</v>
      </c>
      <c r="M11" s="24"/>
      <c r="N11" s="24"/>
      <c r="O11" s="34" t="s">
        <v>36</v>
      </c>
      <c r="P11" s="30">
        <v>5000</v>
      </c>
      <c r="Q11" s="36"/>
    </row>
    <row r="12" spans="1:17" s="2" customFormat="1" ht="30" customHeight="1">
      <c r="A12" s="13" t="s">
        <v>37</v>
      </c>
      <c r="B12" s="13" t="s">
        <v>38</v>
      </c>
      <c r="C12" s="13">
        <v>1</v>
      </c>
      <c r="D12" s="13">
        <v>1</v>
      </c>
      <c r="E12" s="13" t="s">
        <v>23</v>
      </c>
      <c r="F12" s="22">
        <f t="shared" si="1"/>
        <v>550</v>
      </c>
      <c r="G12" s="22">
        <f aca="true" t="shared" si="4" ref="G12:N12">SUM(G13)</f>
        <v>73.31</v>
      </c>
      <c r="H12" s="22">
        <f t="shared" si="4"/>
        <v>44</v>
      </c>
      <c r="I12" s="22">
        <f t="shared" si="4"/>
        <v>66</v>
      </c>
      <c r="J12" s="22">
        <f t="shared" si="4"/>
        <v>366.69</v>
      </c>
      <c r="K12" s="22">
        <f t="shared" si="4"/>
        <v>47</v>
      </c>
      <c r="L12" s="22">
        <f t="shared" si="4"/>
        <v>319.69</v>
      </c>
      <c r="M12" s="22">
        <f t="shared" si="4"/>
        <v>0</v>
      </c>
      <c r="N12" s="22">
        <f t="shared" si="4"/>
        <v>0</v>
      </c>
      <c r="O12" s="31"/>
      <c r="P12" s="35">
        <f>SUM(P13)</f>
        <v>2300</v>
      </c>
      <c r="Q12" s="36" t="s">
        <v>39</v>
      </c>
    </row>
    <row r="13" spans="1:17" s="3" customFormat="1" ht="93" customHeight="1">
      <c r="A13" s="12">
        <v>3</v>
      </c>
      <c r="B13" s="12">
        <v>1</v>
      </c>
      <c r="C13" s="12" t="s">
        <v>40</v>
      </c>
      <c r="D13" s="12">
        <v>1</v>
      </c>
      <c r="E13" s="12" t="s">
        <v>41</v>
      </c>
      <c r="F13" s="24">
        <f t="shared" si="1"/>
        <v>550</v>
      </c>
      <c r="G13" s="24">
        <v>73.31</v>
      </c>
      <c r="H13" s="24">
        <v>44</v>
      </c>
      <c r="I13" s="24">
        <v>66</v>
      </c>
      <c r="J13" s="24">
        <v>366.69</v>
      </c>
      <c r="K13" s="24">
        <v>47</v>
      </c>
      <c r="L13" s="24">
        <v>319.69</v>
      </c>
      <c r="M13" s="24"/>
      <c r="N13" s="24"/>
      <c r="O13" s="34" t="s">
        <v>42</v>
      </c>
      <c r="P13" s="30">
        <v>2300</v>
      </c>
      <c r="Q13" s="36"/>
    </row>
    <row r="14" spans="1:17" s="2" customFormat="1" ht="36.75" customHeight="1">
      <c r="A14" s="13" t="s">
        <v>43</v>
      </c>
      <c r="B14" s="13" t="s">
        <v>44</v>
      </c>
      <c r="C14" s="13">
        <v>4</v>
      </c>
      <c r="D14" s="13">
        <v>14</v>
      </c>
      <c r="E14" s="13" t="s">
        <v>23</v>
      </c>
      <c r="F14" s="22">
        <f t="shared" si="1"/>
        <v>166.36</v>
      </c>
      <c r="G14" s="22">
        <f aca="true" t="shared" si="5" ref="G14:N14">SUM(G15:G28)</f>
        <v>22.17</v>
      </c>
      <c r="H14" s="22">
        <f t="shared" si="5"/>
        <v>13.310000000000002</v>
      </c>
      <c r="I14" s="22">
        <f t="shared" si="5"/>
        <v>19.97</v>
      </c>
      <c r="J14" s="22">
        <f t="shared" si="5"/>
        <v>110.91000000000001</v>
      </c>
      <c r="K14" s="22">
        <f t="shared" si="5"/>
        <v>0</v>
      </c>
      <c r="L14" s="22">
        <f t="shared" si="5"/>
        <v>110.91000000000001</v>
      </c>
      <c r="M14" s="22">
        <f t="shared" si="5"/>
        <v>0</v>
      </c>
      <c r="N14" s="22">
        <f t="shared" si="5"/>
        <v>0</v>
      </c>
      <c r="O14" s="31"/>
      <c r="P14" s="35">
        <f>SUM(P15:P28)</f>
        <v>40787</v>
      </c>
      <c r="Q14" s="36" t="s">
        <v>45</v>
      </c>
    </row>
    <row r="15" spans="1:17" s="3" customFormat="1" ht="31.5" customHeight="1">
      <c r="A15" s="12">
        <v>4</v>
      </c>
      <c r="B15" s="16">
        <v>1</v>
      </c>
      <c r="C15" s="16" t="s">
        <v>46</v>
      </c>
      <c r="D15" s="12">
        <v>1</v>
      </c>
      <c r="E15" s="12" t="s">
        <v>47</v>
      </c>
      <c r="F15" s="24">
        <f t="shared" si="1"/>
        <v>9</v>
      </c>
      <c r="G15" s="24">
        <v>1.2</v>
      </c>
      <c r="H15" s="24">
        <v>0.72</v>
      </c>
      <c r="I15" s="24">
        <v>1.08</v>
      </c>
      <c r="J15" s="24">
        <v>6</v>
      </c>
      <c r="K15" s="24"/>
      <c r="L15" s="24">
        <v>6</v>
      </c>
      <c r="M15" s="24"/>
      <c r="N15" s="24"/>
      <c r="O15" s="34" t="s">
        <v>48</v>
      </c>
      <c r="P15" s="30">
        <v>1112</v>
      </c>
      <c r="Q15" s="36"/>
    </row>
    <row r="16" spans="1:17" s="3" customFormat="1" ht="45.75" customHeight="1">
      <c r="A16" s="12">
        <v>5</v>
      </c>
      <c r="B16" s="15"/>
      <c r="C16" s="15"/>
      <c r="D16" s="12">
        <v>2</v>
      </c>
      <c r="E16" s="12" t="s">
        <v>49</v>
      </c>
      <c r="F16" s="24">
        <f t="shared" si="1"/>
        <v>17</v>
      </c>
      <c r="G16" s="24">
        <v>2.27</v>
      </c>
      <c r="H16" s="24">
        <v>1.36</v>
      </c>
      <c r="I16" s="24">
        <v>2.04</v>
      </c>
      <c r="J16" s="24">
        <v>11.33</v>
      </c>
      <c r="K16" s="24"/>
      <c r="L16" s="24">
        <v>11.33</v>
      </c>
      <c r="M16" s="24"/>
      <c r="N16" s="24"/>
      <c r="O16" s="34" t="s">
        <v>50</v>
      </c>
      <c r="P16" s="30">
        <v>4945</v>
      </c>
      <c r="Q16" s="36"/>
    </row>
    <row r="17" spans="1:17" s="3" customFormat="1" ht="55.5" customHeight="1">
      <c r="A17" s="12">
        <v>6</v>
      </c>
      <c r="B17" s="17"/>
      <c r="C17" s="17"/>
      <c r="D17" s="12">
        <v>3</v>
      </c>
      <c r="E17" s="12" t="s">
        <v>51</v>
      </c>
      <c r="F17" s="24">
        <f t="shared" si="1"/>
        <v>13</v>
      </c>
      <c r="G17" s="24">
        <v>1.73</v>
      </c>
      <c r="H17" s="24">
        <v>1.04</v>
      </c>
      <c r="I17" s="24">
        <v>1.56</v>
      </c>
      <c r="J17" s="24">
        <v>8.67</v>
      </c>
      <c r="K17" s="24"/>
      <c r="L17" s="24">
        <v>8.67</v>
      </c>
      <c r="M17" s="24"/>
      <c r="N17" s="24"/>
      <c r="O17" s="34" t="s">
        <v>52</v>
      </c>
      <c r="P17" s="30">
        <v>1231</v>
      </c>
      <c r="Q17" s="36"/>
    </row>
    <row r="18" spans="1:17" s="3" customFormat="1" ht="51" customHeight="1">
      <c r="A18" s="12">
        <v>7</v>
      </c>
      <c r="B18" s="12">
        <v>2</v>
      </c>
      <c r="C18" s="12" t="s">
        <v>53</v>
      </c>
      <c r="D18" s="12">
        <v>4</v>
      </c>
      <c r="E18" s="25" t="s">
        <v>54</v>
      </c>
      <c r="F18" s="24">
        <f t="shared" si="1"/>
        <v>10</v>
      </c>
      <c r="G18" s="24">
        <v>1.33</v>
      </c>
      <c r="H18" s="24">
        <v>0.8</v>
      </c>
      <c r="I18" s="24">
        <v>1.2</v>
      </c>
      <c r="J18" s="24">
        <v>6.67</v>
      </c>
      <c r="K18" s="24"/>
      <c r="L18" s="24">
        <v>6.67</v>
      </c>
      <c r="M18" s="24"/>
      <c r="N18" s="24"/>
      <c r="O18" s="34" t="s">
        <v>55</v>
      </c>
      <c r="P18" s="30">
        <v>1200</v>
      </c>
      <c r="Q18" s="36"/>
    </row>
    <row r="19" spans="1:17" s="3" customFormat="1" ht="25.5">
      <c r="A19" s="12">
        <v>8</v>
      </c>
      <c r="B19" s="12"/>
      <c r="C19" s="12"/>
      <c r="D19" s="12">
        <v>5</v>
      </c>
      <c r="E19" s="25" t="s">
        <v>56</v>
      </c>
      <c r="F19" s="24">
        <f t="shared" si="1"/>
        <v>30</v>
      </c>
      <c r="G19" s="24">
        <v>4</v>
      </c>
      <c r="H19" s="24">
        <v>2.4</v>
      </c>
      <c r="I19" s="24">
        <v>3.6</v>
      </c>
      <c r="J19" s="24">
        <v>20</v>
      </c>
      <c r="K19" s="24"/>
      <c r="L19" s="24">
        <v>20</v>
      </c>
      <c r="M19" s="24"/>
      <c r="N19" s="24"/>
      <c r="O19" s="34" t="s">
        <v>57</v>
      </c>
      <c r="P19" s="30">
        <v>1350</v>
      </c>
      <c r="Q19" s="36"/>
    </row>
    <row r="20" spans="1:17" s="3" customFormat="1" ht="33.75" customHeight="1">
      <c r="A20" s="12">
        <v>9</v>
      </c>
      <c r="B20" s="12"/>
      <c r="C20" s="12"/>
      <c r="D20" s="12">
        <v>6</v>
      </c>
      <c r="E20" s="25" t="s">
        <v>58</v>
      </c>
      <c r="F20" s="24">
        <f t="shared" si="1"/>
        <v>10</v>
      </c>
      <c r="G20" s="24">
        <v>1.33</v>
      </c>
      <c r="H20" s="24">
        <v>0.8</v>
      </c>
      <c r="I20" s="24">
        <v>1.2</v>
      </c>
      <c r="J20" s="24">
        <v>6.67</v>
      </c>
      <c r="K20" s="24"/>
      <c r="L20" s="24">
        <v>6.67</v>
      </c>
      <c r="M20" s="24"/>
      <c r="N20" s="24"/>
      <c r="O20" s="34" t="s">
        <v>59</v>
      </c>
      <c r="P20" s="30">
        <v>800</v>
      </c>
      <c r="Q20" s="36"/>
    </row>
    <row r="21" spans="1:17" s="3" customFormat="1" ht="30" customHeight="1">
      <c r="A21" s="12">
        <v>10</v>
      </c>
      <c r="B21" s="12"/>
      <c r="C21" s="12"/>
      <c r="D21" s="12">
        <v>7</v>
      </c>
      <c r="E21" s="25" t="s">
        <v>60</v>
      </c>
      <c r="F21" s="24">
        <f t="shared" si="1"/>
        <v>10</v>
      </c>
      <c r="G21" s="24">
        <v>1.33</v>
      </c>
      <c r="H21" s="24">
        <v>0.8</v>
      </c>
      <c r="I21" s="24">
        <v>1.2</v>
      </c>
      <c r="J21" s="24">
        <v>6.67</v>
      </c>
      <c r="K21" s="24"/>
      <c r="L21" s="24">
        <v>6.67</v>
      </c>
      <c r="M21" s="24"/>
      <c r="N21" s="24"/>
      <c r="O21" s="34" t="s">
        <v>61</v>
      </c>
      <c r="P21" s="30">
        <v>1000</v>
      </c>
      <c r="Q21" s="36"/>
    </row>
    <row r="22" spans="1:17" s="3" customFormat="1" ht="40.5" customHeight="1">
      <c r="A22" s="12">
        <v>11</v>
      </c>
      <c r="B22" s="12"/>
      <c r="C22" s="12"/>
      <c r="D22" s="12">
        <v>8</v>
      </c>
      <c r="E22" s="25" t="s">
        <v>62</v>
      </c>
      <c r="F22" s="24">
        <f t="shared" si="1"/>
        <v>15</v>
      </c>
      <c r="G22" s="24">
        <v>2</v>
      </c>
      <c r="H22" s="24">
        <v>1.2</v>
      </c>
      <c r="I22" s="24">
        <v>1.8</v>
      </c>
      <c r="J22" s="24">
        <v>10</v>
      </c>
      <c r="K22" s="24"/>
      <c r="L22" s="24">
        <v>10</v>
      </c>
      <c r="M22" s="24"/>
      <c r="N22" s="24"/>
      <c r="O22" s="34" t="s">
        <v>63</v>
      </c>
      <c r="P22" s="30">
        <v>1780</v>
      </c>
      <c r="Q22" s="36"/>
    </row>
    <row r="23" spans="1:17" s="3" customFormat="1" ht="40.5" customHeight="1">
      <c r="A23" s="12">
        <v>12</v>
      </c>
      <c r="B23" s="16">
        <v>3</v>
      </c>
      <c r="C23" s="16" t="s">
        <v>64</v>
      </c>
      <c r="D23" s="12">
        <v>9</v>
      </c>
      <c r="E23" s="25" t="s">
        <v>65</v>
      </c>
      <c r="F23" s="24">
        <f t="shared" si="1"/>
        <v>9.89</v>
      </c>
      <c r="G23" s="24">
        <v>1.32</v>
      </c>
      <c r="H23" s="24">
        <v>0.79</v>
      </c>
      <c r="I23" s="24">
        <v>1.19</v>
      </c>
      <c r="J23" s="24">
        <v>6.59</v>
      </c>
      <c r="K23" s="24"/>
      <c r="L23" s="24">
        <v>6.59</v>
      </c>
      <c r="M23" s="24"/>
      <c r="N23" s="24"/>
      <c r="O23" s="34" t="s">
        <v>66</v>
      </c>
      <c r="P23" s="30">
        <v>4768</v>
      </c>
      <c r="Q23" s="36"/>
    </row>
    <row r="24" spans="1:17" s="3" customFormat="1" ht="40.5" customHeight="1">
      <c r="A24" s="12">
        <v>13</v>
      </c>
      <c r="B24" s="15"/>
      <c r="C24" s="15"/>
      <c r="D24" s="12">
        <v>10</v>
      </c>
      <c r="E24" s="25" t="s">
        <v>67</v>
      </c>
      <c r="F24" s="24">
        <f t="shared" si="1"/>
        <v>15.08</v>
      </c>
      <c r="G24" s="24">
        <v>2.01</v>
      </c>
      <c r="H24" s="24">
        <v>1.21</v>
      </c>
      <c r="I24" s="24">
        <v>1.81</v>
      </c>
      <c r="J24" s="24">
        <v>10.05</v>
      </c>
      <c r="K24" s="24"/>
      <c r="L24" s="24">
        <v>10.05</v>
      </c>
      <c r="M24" s="24"/>
      <c r="N24" s="24"/>
      <c r="O24" s="34" t="s">
        <v>68</v>
      </c>
      <c r="P24" s="30">
        <v>4768</v>
      </c>
      <c r="Q24" s="36"/>
    </row>
    <row r="25" spans="1:17" s="3" customFormat="1" ht="42" customHeight="1">
      <c r="A25" s="12">
        <v>14</v>
      </c>
      <c r="B25" s="15"/>
      <c r="C25" s="15"/>
      <c r="D25" s="12">
        <v>11</v>
      </c>
      <c r="E25" s="25" t="s">
        <v>69</v>
      </c>
      <c r="F25" s="24">
        <f t="shared" si="1"/>
        <v>6.39</v>
      </c>
      <c r="G25" s="24">
        <v>0.85</v>
      </c>
      <c r="H25" s="24">
        <v>0.51</v>
      </c>
      <c r="I25" s="24">
        <v>0.77</v>
      </c>
      <c r="J25" s="24">
        <v>4.26</v>
      </c>
      <c r="K25" s="24"/>
      <c r="L25" s="24">
        <v>4.26</v>
      </c>
      <c r="M25" s="24"/>
      <c r="N25" s="24"/>
      <c r="O25" s="34" t="s">
        <v>70</v>
      </c>
      <c r="P25" s="30">
        <v>4768</v>
      </c>
      <c r="Q25" s="36"/>
    </row>
    <row r="26" spans="1:17" s="3" customFormat="1" ht="39" customHeight="1">
      <c r="A26" s="12">
        <v>15</v>
      </c>
      <c r="B26" s="15"/>
      <c r="C26" s="15"/>
      <c r="D26" s="12">
        <v>12</v>
      </c>
      <c r="E26" s="25" t="s">
        <v>71</v>
      </c>
      <c r="F26" s="24">
        <f t="shared" si="1"/>
        <v>5</v>
      </c>
      <c r="G26" s="24">
        <v>0.67</v>
      </c>
      <c r="H26" s="24">
        <v>0.4</v>
      </c>
      <c r="I26" s="24">
        <v>0.6</v>
      </c>
      <c r="J26" s="24">
        <v>3.33</v>
      </c>
      <c r="K26" s="24"/>
      <c r="L26" s="24">
        <v>3.33</v>
      </c>
      <c r="M26" s="24"/>
      <c r="N26" s="24"/>
      <c r="O26" s="34" t="s">
        <v>72</v>
      </c>
      <c r="P26" s="30">
        <v>4768</v>
      </c>
      <c r="Q26" s="36"/>
    </row>
    <row r="27" spans="1:17" s="3" customFormat="1" ht="63.75">
      <c r="A27" s="16">
        <v>16</v>
      </c>
      <c r="B27" s="15"/>
      <c r="C27" s="15"/>
      <c r="D27" s="16">
        <v>13</v>
      </c>
      <c r="E27" s="25" t="s">
        <v>73</v>
      </c>
      <c r="F27" s="24">
        <f t="shared" si="1"/>
        <v>6</v>
      </c>
      <c r="G27" s="24">
        <v>0.8</v>
      </c>
      <c r="H27" s="24">
        <v>0.48</v>
      </c>
      <c r="I27" s="24">
        <v>0.72</v>
      </c>
      <c r="J27" s="24">
        <v>4</v>
      </c>
      <c r="K27" s="24"/>
      <c r="L27" s="24">
        <v>4</v>
      </c>
      <c r="M27" s="24"/>
      <c r="N27" s="24"/>
      <c r="O27" s="34" t="s">
        <v>74</v>
      </c>
      <c r="P27" s="30">
        <v>4768</v>
      </c>
      <c r="Q27" s="36"/>
    </row>
    <row r="28" spans="1:17" s="3" customFormat="1" ht="69" customHeight="1">
      <c r="A28" s="12">
        <v>17</v>
      </c>
      <c r="B28" s="12">
        <v>4</v>
      </c>
      <c r="C28" s="12" t="s">
        <v>75</v>
      </c>
      <c r="D28" s="12">
        <v>14</v>
      </c>
      <c r="E28" s="25" t="s">
        <v>76</v>
      </c>
      <c r="F28" s="24">
        <f t="shared" si="1"/>
        <v>10</v>
      </c>
      <c r="G28" s="24">
        <v>1.33</v>
      </c>
      <c r="H28" s="24">
        <v>0.8</v>
      </c>
      <c r="I28" s="24">
        <v>1.2</v>
      </c>
      <c r="J28" s="24">
        <v>6.67</v>
      </c>
      <c r="K28" s="24"/>
      <c r="L28" s="24">
        <v>6.67</v>
      </c>
      <c r="M28" s="24"/>
      <c r="N28" s="24"/>
      <c r="O28" s="34" t="s">
        <v>77</v>
      </c>
      <c r="P28" s="30">
        <v>3529</v>
      </c>
      <c r="Q28" s="36"/>
    </row>
    <row r="29" spans="1:17" s="2" customFormat="1" ht="30" customHeight="1">
      <c r="A29" s="14" t="s">
        <v>78</v>
      </c>
      <c r="B29" s="14" t="s">
        <v>79</v>
      </c>
      <c r="C29" s="18">
        <v>3</v>
      </c>
      <c r="D29" s="14">
        <v>10</v>
      </c>
      <c r="E29" s="26" t="s">
        <v>23</v>
      </c>
      <c r="F29" s="22">
        <f t="shared" si="1"/>
        <v>580</v>
      </c>
      <c r="G29" s="22">
        <f aca="true" t="shared" si="6" ref="G29:N29">SUM(G30:G39)</f>
        <v>77.33000000000001</v>
      </c>
      <c r="H29" s="22">
        <f t="shared" si="6"/>
        <v>46.400000000000006</v>
      </c>
      <c r="I29" s="22">
        <f t="shared" si="6"/>
        <v>69.60000000000001</v>
      </c>
      <c r="J29" s="22">
        <f t="shared" si="6"/>
        <v>386.67</v>
      </c>
      <c r="K29" s="22">
        <f t="shared" si="6"/>
        <v>0</v>
      </c>
      <c r="L29" s="22">
        <f t="shared" si="6"/>
        <v>386.67</v>
      </c>
      <c r="M29" s="22">
        <f t="shared" si="6"/>
        <v>0</v>
      </c>
      <c r="N29" s="22">
        <f t="shared" si="6"/>
        <v>0</v>
      </c>
      <c r="O29" s="31"/>
      <c r="P29" s="13">
        <f>SUM(P30:P39)</f>
        <v>29000</v>
      </c>
      <c r="Q29" s="36" t="s">
        <v>80</v>
      </c>
    </row>
    <row r="30" spans="1:17" s="3" customFormat="1" ht="45" customHeight="1">
      <c r="A30" s="12">
        <v>18</v>
      </c>
      <c r="B30" s="16">
        <v>1</v>
      </c>
      <c r="C30" s="16" t="s">
        <v>81</v>
      </c>
      <c r="D30" s="12">
        <v>1</v>
      </c>
      <c r="E30" s="25" t="s">
        <v>82</v>
      </c>
      <c r="F30" s="24">
        <f t="shared" si="1"/>
        <v>40</v>
      </c>
      <c r="G30" s="24">
        <v>5.33</v>
      </c>
      <c r="H30" s="24">
        <v>3.2</v>
      </c>
      <c r="I30" s="24">
        <v>4.8</v>
      </c>
      <c r="J30" s="24">
        <v>26.67</v>
      </c>
      <c r="K30" s="24"/>
      <c r="L30" s="24">
        <v>26.67</v>
      </c>
      <c r="M30" s="24"/>
      <c r="N30" s="24"/>
      <c r="O30" s="34" t="s">
        <v>83</v>
      </c>
      <c r="P30" s="30">
        <v>3500</v>
      </c>
      <c r="Q30" s="36"/>
    </row>
    <row r="31" spans="1:17" s="3" customFormat="1" ht="48" customHeight="1">
      <c r="A31" s="12">
        <v>19</v>
      </c>
      <c r="B31" s="15"/>
      <c r="C31" s="15"/>
      <c r="D31" s="12">
        <v>2</v>
      </c>
      <c r="E31" s="25" t="s">
        <v>84</v>
      </c>
      <c r="F31" s="24">
        <f t="shared" si="1"/>
        <v>70</v>
      </c>
      <c r="G31" s="24">
        <v>9.33</v>
      </c>
      <c r="H31" s="24">
        <v>5.6</v>
      </c>
      <c r="I31" s="24">
        <v>8.4</v>
      </c>
      <c r="J31" s="24">
        <v>46.67</v>
      </c>
      <c r="K31" s="24"/>
      <c r="L31" s="24">
        <v>46.67</v>
      </c>
      <c r="M31" s="24"/>
      <c r="N31" s="24"/>
      <c r="O31" s="34" t="s">
        <v>85</v>
      </c>
      <c r="P31" s="30">
        <v>2000</v>
      </c>
      <c r="Q31" s="36"/>
    </row>
    <row r="32" spans="1:17" s="3" customFormat="1" ht="40.5" customHeight="1">
      <c r="A32" s="12">
        <v>20</v>
      </c>
      <c r="B32" s="15"/>
      <c r="C32" s="15"/>
      <c r="D32" s="12">
        <v>3</v>
      </c>
      <c r="E32" s="25" t="s">
        <v>86</v>
      </c>
      <c r="F32" s="24">
        <f t="shared" si="1"/>
        <v>13</v>
      </c>
      <c r="G32" s="24">
        <v>1.73</v>
      </c>
      <c r="H32" s="24">
        <v>1.04</v>
      </c>
      <c r="I32" s="24">
        <v>1.56</v>
      </c>
      <c r="J32" s="24">
        <v>8.67</v>
      </c>
      <c r="K32" s="24"/>
      <c r="L32" s="24">
        <v>8.67</v>
      </c>
      <c r="M32" s="24"/>
      <c r="N32" s="24"/>
      <c r="O32" s="34" t="s">
        <v>87</v>
      </c>
      <c r="P32" s="30">
        <v>2000</v>
      </c>
      <c r="Q32" s="36"/>
    </row>
    <row r="33" spans="1:17" s="3" customFormat="1" ht="61.5" customHeight="1">
      <c r="A33" s="12">
        <v>21</v>
      </c>
      <c r="B33" s="17"/>
      <c r="C33" s="17"/>
      <c r="D33" s="12">
        <v>4</v>
      </c>
      <c r="E33" s="25" t="s">
        <v>88</v>
      </c>
      <c r="F33" s="24">
        <f t="shared" si="1"/>
        <v>90</v>
      </c>
      <c r="G33" s="24">
        <v>12</v>
      </c>
      <c r="H33" s="24">
        <v>7.2</v>
      </c>
      <c r="I33" s="24">
        <v>10.8</v>
      </c>
      <c r="J33" s="24">
        <v>60</v>
      </c>
      <c r="K33" s="24"/>
      <c r="L33" s="24">
        <v>60</v>
      </c>
      <c r="M33" s="24"/>
      <c r="N33" s="24"/>
      <c r="O33" s="34" t="s">
        <v>89</v>
      </c>
      <c r="P33" s="30">
        <v>3000</v>
      </c>
      <c r="Q33" s="36"/>
    </row>
    <row r="34" spans="1:17" s="3" customFormat="1" ht="39.75" customHeight="1">
      <c r="A34" s="12">
        <v>22</v>
      </c>
      <c r="B34" s="12">
        <v>2</v>
      </c>
      <c r="C34" s="12" t="s">
        <v>90</v>
      </c>
      <c r="D34" s="12">
        <v>5</v>
      </c>
      <c r="E34" s="25" t="s">
        <v>91</v>
      </c>
      <c r="F34" s="24">
        <f t="shared" si="1"/>
        <v>80</v>
      </c>
      <c r="G34" s="24">
        <v>10.67</v>
      </c>
      <c r="H34" s="24">
        <v>6.4</v>
      </c>
      <c r="I34" s="24">
        <v>9.6</v>
      </c>
      <c r="J34" s="24">
        <v>53.33</v>
      </c>
      <c r="K34" s="24"/>
      <c r="L34" s="24">
        <v>53.33</v>
      </c>
      <c r="M34" s="24"/>
      <c r="N34" s="24"/>
      <c r="O34" s="34" t="s">
        <v>92</v>
      </c>
      <c r="P34" s="30">
        <v>8000</v>
      </c>
      <c r="Q34" s="36"/>
    </row>
    <row r="35" spans="1:17" s="3" customFormat="1" ht="39.75" customHeight="1">
      <c r="A35" s="12">
        <v>23</v>
      </c>
      <c r="B35" s="12"/>
      <c r="C35" s="12"/>
      <c r="D35" s="12">
        <v>6</v>
      </c>
      <c r="E35" s="25" t="s">
        <v>93</v>
      </c>
      <c r="F35" s="24">
        <f t="shared" si="1"/>
        <v>25</v>
      </c>
      <c r="G35" s="24">
        <v>3.33</v>
      </c>
      <c r="H35" s="24">
        <v>2</v>
      </c>
      <c r="I35" s="24">
        <v>3</v>
      </c>
      <c r="J35" s="24">
        <v>16.67</v>
      </c>
      <c r="K35" s="24"/>
      <c r="L35" s="24">
        <v>16.67</v>
      </c>
      <c r="M35" s="24"/>
      <c r="N35" s="24"/>
      <c r="O35" s="34" t="s">
        <v>94</v>
      </c>
      <c r="P35" s="30">
        <v>7000</v>
      </c>
      <c r="Q35" s="36"/>
    </row>
    <row r="36" spans="1:17" s="3" customFormat="1" ht="39.75" customHeight="1">
      <c r="A36" s="12">
        <v>24</v>
      </c>
      <c r="B36" s="12"/>
      <c r="C36" s="12"/>
      <c r="D36" s="12">
        <v>7</v>
      </c>
      <c r="E36" s="25" t="s">
        <v>95</v>
      </c>
      <c r="F36" s="24">
        <f t="shared" si="1"/>
        <v>20</v>
      </c>
      <c r="G36" s="24">
        <v>2.67</v>
      </c>
      <c r="H36" s="24">
        <v>1.6</v>
      </c>
      <c r="I36" s="24">
        <v>2.4</v>
      </c>
      <c r="J36" s="24">
        <v>13.33</v>
      </c>
      <c r="K36" s="24"/>
      <c r="L36" s="24">
        <v>13.33</v>
      </c>
      <c r="M36" s="24"/>
      <c r="N36" s="24"/>
      <c r="O36" s="34" t="s">
        <v>96</v>
      </c>
      <c r="P36" s="30">
        <v>500</v>
      </c>
      <c r="Q36" s="36"/>
    </row>
    <row r="37" spans="1:17" s="3" customFormat="1" ht="33" customHeight="1">
      <c r="A37" s="12">
        <v>25</v>
      </c>
      <c r="B37" s="15">
        <v>3</v>
      </c>
      <c r="C37" s="15" t="s">
        <v>97</v>
      </c>
      <c r="D37" s="12">
        <v>8</v>
      </c>
      <c r="E37" s="25" t="s">
        <v>98</v>
      </c>
      <c r="F37" s="24">
        <f t="shared" si="1"/>
        <v>48</v>
      </c>
      <c r="G37" s="24">
        <v>6.4</v>
      </c>
      <c r="H37" s="24">
        <v>3.84</v>
      </c>
      <c r="I37" s="24">
        <v>5.76</v>
      </c>
      <c r="J37" s="24">
        <v>32</v>
      </c>
      <c r="K37" s="24"/>
      <c r="L37" s="24">
        <v>32</v>
      </c>
      <c r="M37" s="24"/>
      <c r="N37" s="24"/>
      <c r="O37" s="34" t="s">
        <v>99</v>
      </c>
      <c r="P37" s="30">
        <v>1000</v>
      </c>
      <c r="Q37" s="36"/>
    </row>
    <row r="38" spans="1:17" s="3" customFormat="1" ht="33" customHeight="1">
      <c r="A38" s="12">
        <v>26</v>
      </c>
      <c r="B38" s="15"/>
      <c r="C38" s="15"/>
      <c r="D38" s="12">
        <v>9</v>
      </c>
      <c r="E38" s="25" t="s">
        <v>100</v>
      </c>
      <c r="F38" s="24">
        <f t="shared" si="1"/>
        <v>96</v>
      </c>
      <c r="G38" s="24">
        <v>12.8</v>
      </c>
      <c r="H38" s="24">
        <v>7.68</v>
      </c>
      <c r="I38" s="24">
        <v>11.52</v>
      </c>
      <c r="J38" s="24">
        <v>64</v>
      </c>
      <c r="K38" s="24"/>
      <c r="L38" s="24">
        <v>64</v>
      </c>
      <c r="M38" s="24"/>
      <c r="N38" s="24"/>
      <c r="O38" s="34" t="s">
        <v>101</v>
      </c>
      <c r="P38" s="30">
        <v>1000</v>
      </c>
      <c r="Q38" s="36"/>
    </row>
    <row r="39" spans="1:17" s="3" customFormat="1" ht="33" customHeight="1">
      <c r="A39" s="12">
        <v>27</v>
      </c>
      <c r="B39" s="17"/>
      <c r="C39" s="17"/>
      <c r="D39" s="12">
        <v>10</v>
      </c>
      <c r="E39" s="25" t="s">
        <v>102</v>
      </c>
      <c r="F39" s="24">
        <f t="shared" si="1"/>
        <v>98</v>
      </c>
      <c r="G39" s="24">
        <v>13.07</v>
      </c>
      <c r="H39" s="24">
        <v>7.84</v>
      </c>
      <c r="I39" s="24">
        <v>11.76</v>
      </c>
      <c r="J39" s="24">
        <v>65.33</v>
      </c>
      <c r="K39" s="24"/>
      <c r="L39" s="24">
        <v>65.33</v>
      </c>
      <c r="M39" s="24"/>
      <c r="N39" s="24"/>
      <c r="O39" s="34" t="s">
        <v>103</v>
      </c>
      <c r="P39" s="30">
        <v>1000</v>
      </c>
      <c r="Q39" s="36"/>
    </row>
  </sheetData>
  <sheetProtection/>
  <mergeCells count="37">
    <mergeCell ref="A1:D1"/>
    <mergeCell ref="A2:Q2"/>
    <mergeCell ref="A3:P3"/>
    <mergeCell ref="F4:N4"/>
    <mergeCell ref="K5:M5"/>
    <mergeCell ref="F40:H40"/>
    <mergeCell ref="A4:A6"/>
    <mergeCell ref="B4:B6"/>
    <mergeCell ref="B15:B17"/>
    <mergeCell ref="B18:B22"/>
    <mergeCell ref="B23:B27"/>
    <mergeCell ref="B30:B33"/>
    <mergeCell ref="B34:B36"/>
    <mergeCell ref="B37:B39"/>
    <mergeCell ref="C4:C6"/>
    <mergeCell ref="C15:C17"/>
    <mergeCell ref="C18:C22"/>
    <mergeCell ref="C23:C27"/>
    <mergeCell ref="C30:C33"/>
    <mergeCell ref="C34:C36"/>
    <mergeCell ref="C37:C39"/>
    <mergeCell ref="D4:D6"/>
    <mergeCell ref="E4:E6"/>
    <mergeCell ref="F5:F6"/>
    <mergeCell ref="G5:G6"/>
    <mergeCell ref="H5:H6"/>
    <mergeCell ref="I5:I6"/>
    <mergeCell ref="J5:J6"/>
    <mergeCell ref="N5:N6"/>
    <mergeCell ref="O4:O6"/>
    <mergeCell ref="P4:P6"/>
    <mergeCell ref="Q4:Q6"/>
    <mergeCell ref="Q8:Q9"/>
    <mergeCell ref="Q10:Q11"/>
    <mergeCell ref="Q12:Q13"/>
    <mergeCell ref="Q14:Q28"/>
    <mergeCell ref="Q29:Q39"/>
  </mergeCells>
  <printOptions horizontalCentered="1"/>
  <pageMargins left="0.31" right="0.39" top="0.59" bottom="0.43000000000000005" header="0.27" footer="0.31"/>
  <pageSetup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liangc</dc:creator>
  <cp:keywords/>
  <dc:description/>
  <cp:lastModifiedBy>greatwall</cp:lastModifiedBy>
  <cp:lastPrinted>2018-10-17T12:07:46Z</cp:lastPrinted>
  <dcterms:created xsi:type="dcterms:W3CDTF">2018-10-17T11:28:17Z</dcterms:created>
  <dcterms:modified xsi:type="dcterms:W3CDTF">2024-04-17T10:51:40Z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