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50" windowHeight="11370"/>
  </bookViews>
  <sheets>
    <sheet name="Table1" sheetId="1" r:id="rId1"/>
  </sheets>
  <definedNames>
    <definedName name="_xlnm._FilterDatabase" localSheetId="0" hidden="1">Table1!$A$3:$K$18</definedName>
    <definedName name="_xlnm.Print_Titles" localSheetId="0">Table1!$3:$3</definedName>
  </definedNames>
  <calcPr calcId="144525"/>
</workbook>
</file>

<file path=xl/sharedStrings.xml><?xml version="1.0" encoding="utf-8"?>
<sst xmlns="http://schemas.openxmlformats.org/spreadsheetml/2006/main" count="80" uniqueCount="42">
  <si>
    <t>附件2</t>
  </si>
  <si>
    <t>2024年中山市水产养殖池塘升级改造与尾水治理项目奖补资金拨付分配情况表（第三批）</t>
  </si>
  <si>
    <r>
      <rPr>
        <sz val="11"/>
        <rFont val="仿宋_GB2312"/>
        <charset val="134"/>
      </rPr>
      <t>序号</t>
    </r>
  </si>
  <si>
    <r>
      <rPr>
        <sz val="11"/>
        <color rgb="FF000000"/>
        <rFont val="仿宋_GB2312"/>
        <charset val="204"/>
      </rPr>
      <t>镇街</t>
    </r>
  </si>
  <si>
    <r>
      <rPr>
        <sz val="11"/>
        <rFont val="仿宋_GB2312"/>
        <charset val="134"/>
      </rPr>
      <t>项目名称</t>
    </r>
  </si>
  <si>
    <r>
      <rPr>
        <sz val="11"/>
        <color rgb="FF000000"/>
        <rFont val="仿宋_GB2312"/>
        <charset val="204"/>
      </rPr>
      <t>实施主体</t>
    </r>
  </si>
  <si>
    <r>
      <rPr>
        <sz val="11"/>
        <color rgb="FF000000"/>
        <rFont val="仿宋_GB2312"/>
        <charset val="204"/>
      </rPr>
      <t>项目类别</t>
    </r>
  </si>
  <si>
    <r>
      <rPr>
        <sz val="11"/>
        <rFont val="仿宋_GB2312"/>
        <charset val="134"/>
      </rPr>
      <t>补贴面积</t>
    </r>
    <r>
      <rPr>
        <sz val="11"/>
        <rFont val="Times New Roman"/>
        <charset val="134"/>
      </rPr>
      <t xml:space="preserve"> (</t>
    </r>
    <r>
      <rPr>
        <sz val="11"/>
        <rFont val="仿宋_GB2312"/>
        <charset val="134"/>
      </rPr>
      <t>亩</t>
    </r>
    <r>
      <rPr>
        <sz val="11"/>
        <rFont val="Times New Roman"/>
        <charset val="134"/>
      </rPr>
      <t>)</t>
    </r>
  </si>
  <si>
    <r>
      <rPr>
        <sz val="11"/>
        <rFont val="仿宋_GB2312"/>
        <charset val="134"/>
      </rPr>
      <t>是否通过</t>
    </r>
    <r>
      <rPr>
        <sz val="11"/>
        <rFont val="Times New Roman"/>
        <charset val="134"/>
      </rPr>
      <t xml:space="preserve">
</t>
    </r>
    <r>
      <rPr>
        <sz val="11"/>
        <rFont val="仿宋_GB2312"/>
        <charset val="134"/>
      </rPr>
      <t>验收</t>
    </r>
  </si>
  <si>
    <r>
      <rPr>
        <sz val="11"/>
        <color rgb="FF000000"/>
        <rFont val="仿宋_GB2312"/>
        <charset val="204"/>
      </rPr>
      <t>核定改造成本（元）</t>
    </r>
  </si>
  <si>
    <r>
      <rPr>
        <sz val="11"/>
        <rFont val="仿宋_GB2312"/>
        <charset val="134"/>
      </rPr>
      <t>补助标准</t>
    </r>
    <r>
      <rPr>
        <sz val="11"/>
        <rFont val="Times New Roman"/>
        <charset val="134"/>
      </rPr>
      <t xml:space="preserve">
(</t>
    </r>
    <r>
      <rPr>
        <sz val="11"/>
        <rFont val="仿宋_GB2312"/>
        <charset val="134"/>
      </rPr>
      <t>元</t>
    </r>
    <r>
      <rPr>
        <sz val="11"/>
        <rFont val="Times New Roman"/>
        <charset val="134"/>
      </rPr>
      <t>/</t>
    </r>
    <r>
      <rPr>
        <sz val="11"/>
        <rFont val="仿宋_GB2312"/>
        <charset val="134"/>
      </rPr>
      <t>亩</t>
    </r>
    <r>
      <rPr>
        <sz val="11"/>
        <rFont val="Times New Roman"/>
        <charset val="134"/>
      </rPr>
      <t xml:space="preserve"> )</t>
    </r>
  </si>
  <si>
    <r>
      <rPr>
        <sz val="11"/>
        <rFont val="仿宋_GB2312"/>
        <charset val="204"/>
      </rPr>
      <t>补助金额</t>
    </r>
    <r>
      <rPr>
        <sz val="11"/>
        <rFont val="Times New Roman"/>
        <charset val="204"/>
      </rPr>
      <t xml:space="preserve"> 
(</t>
    </r>
    <r>
      <rPr>
        <sz val="11"/>
        <rFont val="仿宋_GB2312"/>
        <charset val="204"/>
      </rPr>
      <t>元</t>
    </r>
    <r>
      <rPr>
        <sz val="11"/>
        <rFont val="Times New Roman"/>
        <charset val="204"/>
      </rPr>
      <t>)</t>
    </r>
  </si>
  <si>
    <r>
      <rPr>
        <sz val="11"/>
        <rFont val="仿宋_GB2312"/>
        <charset val="134"/>
      </rPr>
      <t>备注</t>
    </r>
  </si>
  <si>
    <r>
      <rPr>
        <sz val="11"/>
        <color rgb="FF000000"/>
        <rFont val="仿宋_GB2312"/>
        <charset val="204"/>
      </rPr>
      <t>南朗街道</t>
    </r>
  </si>
  <si>
    <r>
      <rPr>
        <sz val="11"/>
        <color rgb="FF000000"/>
        <rFont val="Times New Roman"/>
        <charset val="204"/>
      </rPr>
      <t>2023</t>
    </r>
    <r>
      <rPr>
        <sz val="11"/>
        <color rgb="FF000000"/>
        <rFont val="仿宋_GB2312"/>
        <charset val="204"/>
      </rPr>
      <t>年中山市南朗街道左步村</t>
    </r>
    <r>
      <rPr>
        <sz val="11"/>
        <color rgb="FF000000"/>
        <rFont val="Times New Roman"/>
        <charset val="204"/>
      </rPr>
      <t>(</t>
    </r>
    <r>
      <rPr>
        <sz val="11"/>
        <color rgb="FF000000"/>
        <rFont val="仿宋_GB2312"/>
        <charset val="204"/>
      </rPr>
      <t>两乡冲第二片区、大茅沥边围</t>
    </r>
    <r>
      <rPr>
        <sz val="11"/>
        <color rgb="FF000000"/>
        <rFont val="Times New Roman"/>
        <charset val="204"/>
      </rPr>
      <t>)</t>
    </r>
    <r>
      <rPr>
        <sz val="11"/>
        <color rgb="FF000000"/>
        <rFont val="仿宋_GB2312"/>
        <charset val="204"/>
      </rPr>
      <t>养殖池塘升级改造和尾水治理项目</t>
    </r>
  </si>
  <si>
    <r>
      <rPr>
        <sz val="11"/>
        <color rgb="FF000000"/>
        <rFont val="仿宋_GB2312"/>
        <charset val="204"/>
      </rPr>
      <t>中山市南朗镇左步股份合作经济联合社</t>
    </r>
  </si>
  <si>
    <r>
      <rPr>
        <sz val="11"/>
        <color rgb="FF000000"/>
        <rFont val="仿宋_GB2312"/>
        <charset val="204"/>
      </rPr>
      <t>标准生产型</t>
    </r>
  </si>
  <si>
    <r>
      <rPr>
        <sz val="11"/>
        <color rgb="FF000000"/>
        <rFont val="仿宋_GB2312"/>
        <charset val="204"/>
      </rPr>
      <t>是</t>
    </r>
  </si>
  <si>
    <r>
      <rPr>
        <sz val="11"/>
        <color rgb="FF000000"/>
        <rFont val="Times New Roman"/>
        <charset val="204"/>
      </rPr>
      <t>2023</t>
    </r>
    <r>
      <rPr>
        <sz val="11"/>
        <color rgb="FF000000"/>
        <rFont val="仿宋_GB2312"/>
        <charset val="204"/>
      </rPr>
      <t>年中山市南朗街道泮沙村（顷八围、沙元坑鱼塘）养殖池塘升级改造和尾水治理项目</t>
    </r>
  </si>
  <si>
    <r>
      <rPr>
        <sz val="11"/>
        <color rgb="FF000000"/>
        <rFont val="仿宋_GB2312"/>
        <charset val="204"/>
      </rPr>
      <t>中山市南朗街道泮沙股份合作经济联合社</t>
    </r>
  </si>
  <si>
    <r>
      <rPr>
        <sz val="11"/>
        <color rgb="FF000000"/>
        <rFont val="仿宋_GB2312"/>
        <charset val="204"/>
      </rPr>
      <t>简易生态型</t>
    </r>
  </si>
  <si>
    <r>
      <rPr>
        <sz val="11"/>
        <color rgb="FF000000"/>
        <rFont val="Times New Roman"/>
        <charset val="204"/>
      </rPr>
      <t>2023</t>
    </r>
    <r>
      <rPr>
        <sz val="11"/>
        <color rgb="FF000000"/>
        <rFont val="仿宋_GB2312"/>
        <charset val="204"/>
      </rPr>
      <t>年中山市南朗街道泮沙村</t>
    </r>
    <r>
      <rPr>
        <sz val="11"/>
        <color rgb="FF000000"/>
        <rFont val="Times New Roman"/>
        <charset val="204"/>
      </rPr>
      <t>(</t>
    </r>
    <r>
      <rPr>
        <sz val="11"/>
        <color rgb="FF000000"/>
        <rFont val="仿宋_GB2312"/>
        <charset val="204"/>
      </rPr>
      <t>过水埔、上炎花、烟松林、上伦敦</t>
    </r>
    <r>
      <rPr>
        <sz val="11"/>
        <color rgb="FF000000"/>
        <rFont val="Times New Roman"/>
        <charset val="204"/>
      </rPr>
      <t>)</t>
    </r>
    <r>
      <rPr>
        <sz val="11"/>
        <color rgb="FF000000"/>
        <rFont val="仿宋_GB2312"/>
        <charset val="204"/>
      </rPr>
      <t>养殖池塘升级改造和尾水治理项目</t>
    </r>
  </si>
  <si>
    <r>
      <rPr>
        <sz val="11"/>
        <color rgb="FF000000"/>
        <rFont val="Times New Roman"/>
        <charset val="204"/>
      </rPr>
      <t>2023</t>
    </r>
    <r>
      <rPr>
        <sz val="11"/>
        <color rgb="FF000000"/>
        <rFont val="仿宋_GB2312"/>
        <charset val="204"/>
      </rPr>
      <t>年中山市南朗街道泮沙村</t>
    </r>
    <r>
      <rPr>
        <sz val="11"/>
        <color rgb="FF000000"/>
        <rFont val="Times New Roman"/>
        <charset val="204"/>
      </rPr>
      <t>(</t>
    </r>
    <r>
      <rPr>
        <sz val="11"/>
        <color rgb="FF000000"/>
        <rFont val="仿宋_GB2312"/>
        <charset val="204"/>
      </rPr>
      <t>戴思乐试点区</t>
    </r>
    <r>
      <rPr>
        <sz val="11"/>
        <color rgb="FF000000"/>
        <rFont val="Times New Roman"/>
        <charset val="204"/>
      </rPr>
      <t>)</t>
    </r>
    <r>
      <rPr>
        <sz val="11"/>
        <color rgb="FF000000"/>
        <rFont val="仿宋_GB2312"/>
        <charset val="204"/>
      </rPr>
      <t>养殖池塘升级改造和尾水治理项目</t>
    </r>
  </si>
  <si>
    <r>
      <rPr>
        <sz val="11"/>
        <color rgb="FF000000"/>
        <rFont val="Times New Roman"/>
        <charset val="204"/>
      </rPr>
      <t>2023</t>
    </r>
    <r>
      <rPr>
        <sz val="11"/>
        <color rgb="FF000000"/>
        <rFont val="仿宋_GB2312"/>
        <charset val="204"/>
      </rPr>
      <t>年中山市南朗街道龙穴村</t>
    </r>
    <r>
      <rPr>
        <sz val="11"/>
        <color rgb="FF000000"/>
        <rFont val="Times New Roman"/>
        <charset val="204"/>
      </rPr>
      <t>(</t>
    </r>
    <r>
      <rPr>
        <sz val="11"/>
        <color rgb="FF000000"/>
        <rFont val="仿宋_GB2312"/>
        <charset val="204"/>
      </rPr>
      <t>三角围、四方围、哨所围</t>
    </r>
    <r>
      <rPr>
        <sz val="11"/>
        <color rgb="FF000000"/>
        <rFont val="Times New Roman"/>
        <charset val="204"/>
      </rPr>
      <t>)</t>
    </r>
    <r>
      <rPr>
        <sz val="11"/>
        <color rgb="FF000000"/>
        <rFont val="仿宋_GB2312"/>
        <charset val="204"/>
      </rPr>
      <t>养殖池塘升级改造和尾水治理项目</t>
    </r>
  </si>
  <si>
    <r>
      <rPr>
        <sz val="11"/>
        <color rgb="FF000000"/>
        <rFont val="仿宋_GB2312"/>
        <charset val="204"/>
      </rPr>
      <t>中山市南朗镇龙穴股份合作经济联合社</t>
    </r>
  </si>
  <si>
    <r>
      <rPr>
        <sz val="11"/>
        <color rgb="FF000000"/>
        <rFont val="Times New Roman"/>
        <charset val="204"/>
      </rPr>
      <t>2023</t>
    </r>
    <r>
      <rPr>
        <sz val="11"/>
        <color rgb="FF000000"/>
        <rFont val="仿宋_GB2312"/>
        <charset val="204"/>
      </rPr>
      <t>年中山市南朗街道龙穴村（七顷中间、七顷底间）养殖池塘升级改造和尾水治理项目</t>
    </r>
  </si>
  <si>
    <r>
      <rPr>
        <sz val="11"/>
        <color rgb="FF000000"/>
        <rFont val="Times New Roman"/>
        <charset val="204"/>
      </rPr>
      <t>2023</t>
    </r>
    <r>
      <rPr>
        <sz val="11"/>
        <color rgb="FF000000"/>
        <rFont val="仿宋_GB2312"/>
        <charset val="204"/>
      </rPr>
      <t>年中山市南朗街道养殖池塘升级改造和尾水治理项目</t>
    </r>
    <r>
      <rPr>
        <sz val="11"/>
        <color rgb="FF000000"/>
        <rFont val="Times New Roman"/>
        <charset val="204"/>
      </rPr>
      <t>--</t>
    </r>
    <r>
      <rPr>
        <sz val="11"/>
        <color rgb="FF000000"/>
        <rFont val="仿宋_GB2312"/>
        <charset val="204"/>
      </rPr>
      <t>龙穴村（旧三顷围）</t>
    </r>
  </si>
  <si>
    <r>
      <rPr>
        <sz val="11"/>
        <color rgb="FF000000"/>
        <rFont val="Times New Roman"/>
        <charset val="204"/>
      </rPr>
      <t>2023</t>
    </r>
    <r>
      <rPr>
        <sz val="11"/>
        <color rgb="FF000000"/>
        <rFont val="仿宋_GB2312"/>
        <charset val="204"/>
      </rPr>
      <t>年南朗街道崖口村二顷四养殖池塘升级改造与尾水治理项目</t>
    </r>
  </si>
  <si>
    <r>
      <rPr>
        <sz val="11"/>
        <color rgb="FF000000"/>
        <rFont val="仿宋_GB2312"/>
        <charset val="204"/>
      </rPr>
      <t>中山市南朗镇崖口股份合作经济联合社</t>
    </r>
  </si>
  <si>
    <r>
      <rPr>
        <sz val="11"/>
        <color rgb="FF000000"/>
        <rFont val="Times New Roman"/>
        <charset val="204"/>
      </rPr>
      <t>2023</t>
    </r>
    <r>
      <rPr>
        <sz val="11"/>
        <color rgb="FF000000"/>
        <rFont val="仿宋_GB2312"/>
        <charset val="204"/>
      </rPr>
      <t>年南朗街道榄边村西江里养殖池塘升级改造与尾水治理项目</t>
    </r>
  </si>
  <si>
    <r>
      <rPr>
        <sz val="11"/>
        <color rgb="FF000000"/>
        <rFont val="仿宋_GB2312"/>
        <charset val="204"/>
      </rPr>
      <t>中山市南朗镇榄边股份合作经济联合社</t>
    </r>
  </si>
  <si>
    <r>
      <rPr>
        <sz val="11"/>
        <color rgb="FF000000"/>
        <rFont val="仿宋_GB2312"/>
        <charset val="204"/>
      </rPr>
      <t>神湾镇</t>
    </r>
  </si>
  <si>
    <r>
      <rPr>
        <sz val="11"/>
        <color rgb="FF000000"/>
        <rFont val="Times New Roman"/>
        <charset val="204"/>
      </rPr>
      <t>2023</t>
    </r>
    <r>
      <rPr>
        <sz val="11"/>
        <color rgb="FF000000"/>
        <rFont val="仿宋_GB2312"/>
        <charset val="204"/>
      </rPr>
      <t>年中山市神湾镇外沙村（片区</t>
    </r>
    <r>
      <rPr>
        <sz val="11"/>
        <color rgb="FF000000"/>
        <rFont val="Times New Roman"/>
        <charset val="204"/>
      </rPr>
      <t xml:space="preserve"> 5-1</t>
    </r>
    <r>
      <rPr>
        <sz val="11"/>
        <color rgb="FF000000"/>
        <rFont val="仿宋_GB2312"/>
        <charset val="204"/>
      </rPr>
      <t>）养殖池塘升级改造与尾水治理项目</t>
    </r>
  </si>
  <si>
    <r>
      <rPr>
        <sz val="11"/>
        <color rgb="FF000000"/>
        <rFont val="仿宋_GB2312"/>
        <charset val="204"/>
      </rPr>
      <t>中山市神湾镇外沙村股份合作经济联合社</t>
    </r>
  </si>
  <si>
    <r>
      <rPr>
        <sz val="11"/>
        <color rgb="FF000000"/>
        <rFont val="Times New Roman"/>
        <charset val="204"/>
      </rPr>
      <t>2023</t>
    </r>
    <r>
      <rPr>
        <sz val="11"/>
        <color rgb="FF000000"/>
        <rFont val="仿宋_GB2312"/>
        <charset val="204"/>
      </rPr>
      <t>年中山市神湾镇海港村（磨刀片区</t>
    </r>
    <r>
      <rPr>
        <sz val="11"/>
        <color rgb="FF000000"/>
        <rFont val="Times New Roman"/>
        <charset val="204"/>
      </rPr>
      <t>1</t>
    </r>
    <r>
      <rPr>
        <sz val="11"/>
        <color rgb="FF000000"/>
        <rFont val="仿宋_GB2312"/>
        <charset val="204"/>
      </rPr>
      <t>）养殖池塘升级改造与尾水治理项目</t>
    </r>
  </si>
  <si>
    <r>
      <rPr>
        <sz val="11"/>
        <color rgb="FF000000"/>
        <rFont val="仿宋_GB2312"/>
        <charset val="204"/>
      </rPr>
      <t>中山市神湾镇海港村民委员会</t>
    </r>
  </si>
  <si>
    <r>
      <rPr>
        <sz val="11"/>
        <color rgb="FF000000"/>
        <rFont val="Times New Roman"/>
        <charset val="204"/>
      </rPr>
      <t>2023</t>
    </r>
    <r>
      <rPr>
        <sz val="11"/>
        <color rgb="FF000000"/>
        <rFont val="仿宋_GB2312"/>
        <charset val="204"/>
      </rPr>
      <t>年中山市神湾镇海港村（磨刀片区</t>
    </r>
    <r>
      <rPr>
        <sz val="11"/>
        <color rgb="FF000000"/>
        <rFont val="Times New Roman"/>
        <charset val="204"/>
      </rPr>
      <t>2-1</t>
    </r>
    <r>
      <rPr>
        <sz val="11"/>
        <color rgb="FF000000"/>
        <rFont val="仿宋_GB2312"/>
        <charset val="204"/>
      </rPr>
      <t>）养殖池塘升级改造与尾水治理项目</t>
    </r>
  </si>
  <si>
    <r>
      <rPr>
        <sz val="11"/>
        <color rgb="FF000000"/>
        <rFont val="仿宋_GB2312"/>
        <charset val="204"/>
      </rPr>
      <t>大涌镇</t>
    </r>
  </si>
  <si>
    <r>
      <rPr>
        <sz val="11"/>
        <color rgb="FF000000"/>
        <rFont val="Times New Roman"/>
        <charset val="204"/>
      </rPr>
      <t>2023</t>
    </r>
    <r>
      <rPr>
        <sz val="11"/>
        <color rgb="FF000000"/>
        <rFont val="仿宋_GB2312"/>
        <charset val="204"/>
      </rPr>
      <t>年中山市大涌镇叠石村养殖池塘升级改造与尾水治理项目</t>
    </r>
  </si>
  <si>
    <r>
      <rPr>
        <sz val="11"/>
        <color rgb="FF000000"/>
        <rFont val="仿宋_GB2312"/>
        <charset val="204"/>
      </rPr>
      <t>中山市大涌镇叠石村股份合作经济联合社</t>
    </r>
  </si>
  <si>
    <r>
      <rPr>
        <sz val="11"/>
        <color rgb="FF000000"/>
        <rFont val="仿宋_GB2312"/>
        <charset val="204"/>
      </rPr>
      <t>合计</t>
    </r>
  </si>
  <si>
    <r>
      <rPr>
        <sz val="11"/>
        <color rgb="FF000000"/>
        <rFont val="仿宋_GB2312"/>
        <charset val="204"/>
      </rPr>
      <t>备注：</t>
    </r>
    <r>
      <rPr>
        <sz val="11"/>
        <color rgb="FF000000"/>
        <rFont val="Times New Roman"/>
        <charset val="204"/>
      </rPr>
      <t xml:space="preserve">
1.</t>
    </r>
    <r>
      <rPr>
        <sz val="11"/>
        <color rgb="FF000000"/>
        <rFont val="仿宋_GB2312"/>
        <charset val="204"/>
      </rPr>
      <t>补贴面积是根据申报面积、承包合同总面积、竣工测量面积属低原则确认。</t>
    </r>
    <r>
      <rPr>
        <sz val="11"/>
        <color rgb="FF000000"/>
        <rFont val="Times New Roman"/>
        <charset val="204"/>
      </rPr>
      <t xml:space="preserve">
2.</t>
    </r>
    <r>
      <rPr>
        <sz val="11"/>
        <color rgb="FF000000"/>
        <rFont val="仿宋_GB2312"/>
        <charset val="204"/>
      </rPr>
      <t>补贴标准按造价的</t>
    </r>
    <r>
      <rPr>
        <sz val="11"/>
        <color rgb="FF000000"/>
        <rFont val="Times New Roman"/>
        <charset val="204"/>
      </rPr>
      <t>50%</t>
    </r>
    <r>
      <rPr>
        <sz val="11"/>
        <color rgb="FF000000"/>
        <rFont val="仿宋_GB2312"/>
        <charset val="204"/>
      </rPr>
      <t>计算，标准型造价高于</t>
    </r>
    <r>
      <rPr>
        <sz val="11"/>
        <color rgb="FF000000"/>
        <rFont val="Times New Roman"/>
        <charset val="204"/>
      </rPr>
      <t>4000</t>
    </r>
    <r>
      <rPr>
        <sz val="11"/>
        <color rgb="FF000000"/>
        <rFont val="仿宋_GB2312"/>
        <charset val="204"/>
      </rPr>
      <t>元</t>
    </r>
    <r>
      <rPr>
        <sz val="11"/>
        <color rgb="FF000000"/>
        <rFont val="Times New Roman"/>
        <charset val="204"/>
      </rPr>
      <t>/</t>
    </r>
    <r>
      <rPr>
        <sz val="11"/>
        <color rgb="FF000000"/>
        <rFont val="仿宋_GB2312"/>
        <charset val="204"/>
      </rPr>
      <t>亩，按</t>
    </r>
    <r>
      <rPr>
        <sz val="11"/>
        <color rgb="FF000000"/>
        <rFont val="Times New Roman"/>
        <charset val="204"/>
      </rPr>
      <t>2000</t>
    </r>
    <r>
      <rPr>
        <sz val="11"/>
        <color rgb="FF000000"/>
        <rFont val="仿宋_GB2312"/>
        <charset val="204"/>
      </rPr>
      <t>元</t>
    </r>
    <r>
      <rPr>
        <sz val="11"/>
        <color rgb="FF000000"/>
        <rFont val="Times New Roman"/>
        <charset val="204"/>
      </rPr>
      <t>/</t>
    </r>
    <r>
      <rPr>
        <sz val="11"/>
        <color rgb="FF000000"/>
        <rFont val="仿宋_GB2312"/>
        <charset val="204"/>
      </rPr>
      <t>亩补贴；生态型造价高于</t>
    </r>
    <r>
      <rPr>
        <sz val="11"/>
        <color rgb="FF000000"/>
        <rFont val="Times New Roman"/>
        <charset val="204"/>
      </rPr>
      <t>2500</t>
    </r>
    <r>
      <rPr>
        <sz val="11"/>
        <color rgb="FF000000"/>
        <rFont val="仿宋_GB2312"/>
        <charset val="204"/>
      </rPr>
      <t>元</t>
    </r>
    <r>
      <rPr>
        <sz val="11"/>
        <color rgb="FF000000"/>
        <rFont val="Times New Roman"/>
        <charset val="204"/>
      </rPr>
      <t>/</t>
    </r>
    <r>
      <rPr>
        <sz val="11"/>
        <color rgb="FF000000"/>
        <rFont val="仿宋_GB2312"/>
        <charset val="204"/>
      </rPr>
      <t>亩，按</t>
    </r>
    <r>
      <rPr>
        <sz val="11"/>
        <color rgb="FF000000"/>
        <rFont val="Times New Roman"/>
        <charset val="204"/>
      </rPr>
      <t>1250</t>
    </r>
    <r>
      <rPr>
        <sz val="11"/>
        <color rgb="FF000000"/>
        <rFont val="仿宋_GB2312"/>
        <charset val="204"/>
      </rPr>
      <t>元</t>
    </r>
    <r>
      <rPr>
        <sz val="11"/>
        <color rgb="FF000000"/>
        <rFont val="Times New Roman"/>
        <charset val="204"/>
      </rPr>
      <t>/</t>
    </r>
    <r>
      <rPr>
        <sz val="11"/>
        <color rgb="FF000000"/>
        <rFont val="仿宋_GB2312"/>
        <charset val="204"/>
      </rPr>
      <t>亩补贴。</t>
    </r>
    <r>
      <rPr>
        <sz val="11"/>
        <color rgb="FF000000"/>
        <rFont val="Times New Roman"/>
        <charset val="204"/>
      </rPr>
      <t xml:space="preserve">
3.</t>
    </r>
    <r>
      <rPr>
        <sz val="11"/>
        <color rgb="FF000000"/>
        <rFont val="仿宋_GB2312"/>
        <charset val="204"/>
      </rPr>
      <t>造价</t>
    </r>
    <r>
      <rPr>
        <sz val="11"/>
        <color rgb="FF000000"/>
        <rFont val="Times New Roman"/>
        <charset val="204"/>
      </rPr>
      <t>=</t>
    </r>
    <r>
      <rPr>
        <sz val="11"/>
        <color rgb="FF000000"/>
        <rFont val="仿宋_GB2312"/>
        <charset val="204"/>
      </rPr>
      <t>核定改造成本</t>
    </r>
    <r>
      <rPr>
        <sz val="11"/>
        <color rgb="FF000000"/>
        <rFont val="Times New Roman"/>
        <charset val="204"/>
      </rPr>
      <t>÷</t>
    </r>
    <r>
      <rPr>
        <sz val="11"/>
        <color rgb="FF000000"/>
        <rFont val="仿宋_GB2312"/>
        <charset val="204"/>
      </rPr>
      <t>实际改造面积，不用四舍五入取两位小数。</t>
    </r>
    <r>
      <rPr>
        <sz val="11"/>
        <color rgb="FF000000"/>
        <rFont val="Times New Roman"/>
        <charset val="204"/>
      </rPr>
      <t xml:space="preserve">
4.</t>
    </r>
    <r>
      <rPr>
        <sz val="11"/>
        <color rgb="FF000000"/>
        <rFont val="仿宋_GB2312"/>
        <charset val="204"/>
      </rPr>
      <t>补贴标准</t>
    </r>
    <r>
      <rPr>
        <sz val="11"/>
        <color rgb="FF000000"/>
        <rFont val="Times New Roman"/>
        <charset val="204"/>
      </rPr>
      <t>=</t>
    </r>
    <r>
      <rPr>
        <sz val="11"/>
        <color rgb="FF000000"/>
        <rFont val="仿宋_GB2312"/>
        <charset val="204"/>
      </rPr>
      <t>造价</t>
    </r>
    <r>
      <rPr>
        <sz val="11"/>
        <color rgb="FF000000"/>
        <rFont val="Times New Roman"/>
        <charset val="204"/>
      </rPr>
      <t>×50%</t>
    </r>
    <r>
      <rPr>
        <sz val="11"/>
        <color rgb="FF000000"/>
        <rFont val="仿宋_GB2312"/>
        <charset val="204"/>
      </rPr>
      <t>，不用四舍五入取两位小数。</t>
    </r>
    <r>
      <rPr>
        <sz val="11"/>
        <color rgb="FF000000"/>
        <rFont val="Times New Roman"/>
        <charset val="204"/>
      </rPr>
      <t xml:space="preserve">
5.</t>
    </r>
    <r>
      <rPr>
        <sz val="11"/>
        <color rgb="FF000000"/>
        <rFont val="仿宋_GB2312"/>
        <charset val="204"/>
      </rPr>
      <t>补贴金额</t>
    </r>
    <r>
      <rPr>
        <sz val="11"/>
        <color rgb="FF000000"/>
        <rFont val="Times New Roman"/>
        <charset val="204"/>
      </rPr>
      <t>=</t>
    </r>
    <r>
      <rPr>
        <sz val="11"/>
        <color rgb="FF000000"/>
        <rFont val="仿宋_GB2312"/>
        <charset val="204"/>
      </rPr>
      <t>核定改造成本</t>
    </r>
    <r>
      <rPr>
        <sz val="11"/>
        <color rgb="FF000000"/>
        <rFont val="Times New Roman"/>
        <charset val="204"/>
      </rPr>
      <t>÷</t>
    </r>
    <r>
      <rPr>
        <sz val="11"/>
        <color rgb="FF000000"/>
        <rFont val="仿宋_GB2312"/>
        <charset val="204"/>
      </rPr>
      <t>实际改造面积</t>
    </r>
    <r>
      <rPr>
        <sz val="11"/>
        <color rgb="FF000000"/>
        <rFont val="Times New Roman"/>
        <charset val="204"/>
      </rPr>
      <t>×50%×</t>
    </r>
    <r>
      <rPr>
        <sz val="11"/>
        <color rgb="FF000000"/>
        <rFont val="仿宋_GB2312"/>
        <charset val="204"/>
      </rPr>
      <t>实际改造面积，不用四舍五入取整数。</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</si>
</sst>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rgb="FF000000"/>
      <name val="Arial"/>
      <charset val="204"/>
    </font>
    <font>
      <sz val="11"/>
      <color rgb="FF000000"/>
      <name val="Times New Roman"/>
      <charset val="204"/>
    </font>
    <font>
      <sz val="16"/>
      <color rgb="FF000000"/>
      <name val="黑体"/>
      <charset val="204"/>
    </font>
    <font>
      <sz val="20"/>
      <name val="方正小标宋_GBK"/>
      <charset val="204"/>
    </font>
    <font>
      <sz val="15"/>
      <name val="方正小标宋_GBK"/>
      <charset val="204"/>
    </font>
    <font>
      <sz val="11"/>
      <color rgb="FF000000"/>
      <name val="方正小标宋_GBK"/>
      <charset val="204"/>
    </font>
    <font>
      <sz val="11"/>
      <name val="Times New Roman"/>
      <charset val="134"/>
    </font>
    <font>
      <sz val="11"/>
      <name val="Times New Roman"/>
      <charset val="20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sz val="11"/>
      <color theme="1"/>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sz val="11"/>
      <name val="仿宋_GB2312"/>
      <charset val="134"/>
    </font>
    <font>
      <sz val="11"/>
      <color rgb="FF000000"/>
      <name val="仿宋_GB2312"/>
      <charset val="204"/>
    </font>
    <font>
      <sz val="11"/>
      <name val="仿宋_GB2312"/>
      <charset val="20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0" fontId="9" fillId="31" borderId="0" applyNumberFormat="0" applyBorder="0" applyAlignment="0" applyProtection="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0" fontId="9" fillId="15" borderId="0" applyNumberFormat="0" applyBorder="0" applyAlignment="0" applyProtection="0">
      <alignment vertical="center"/>
    </xf>
    <xf numFmtId="0" fontId="9" fillId="22" borderId="0" applyNumberFormat="0" applyBorder="0" applyAlignment="0" applyProtection="0">
      <alignment vertical="center"/>
    </xf>
    <xf numFmtId="0" fontId="8" fillId="18"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alignment vertical="center"/>
    </xf>
    <xf numFmtId="0" fontId="8" fillId="12"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7" borderId="11" applyNumberFormat="0" applyAlignment="0" applyProtection="0">
      <alignment vertical="center"/>
    </xf>
    <xf numFmtId="0" fontId="20" fillId="0" borderId="10" applyNumberFormat="0" applyFill="0" applyAlignment="0" applyProtection="0">
      <alignment vertical="center"/>
    </xf>
    <xf numFmtId="0" fontId="19" fillId="21" borderId="9" applyNumberFormat="0" applyAlignment="0" applyProtection="0">
      <alignment vertical="center"/>
    </xf>
    <xf numFmtId="0" fontId="25" fillId="0" borderId="0" applyNumberFormat="0" applyFill="0" applyBorder="0" applyAlignment="0" applyProtection="0">
      <alignment vertical="center"/>
    </xf>
    <xf numFmtId="0" fontId="18" fillId="19" borderId="7" applyNumberFormat="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42" fontId="15" fillId="0" borderId="0" applyFont="0" applyFill="0" applyBorder="0" applyAlignment="0" applyProtection="0">
      <alignment vertical="center"/>
    </xf>
    <xf numFmtId="0" fontId="23" fillId="0" borderId="12" applyNumberFormat="0" applyFill="0" applyAlignment="0" applyProtection="0">
      <alignment vertical="center"/>
    </xf>
    <xf numFmtId="0" fontId="17" fillId="0" borderId="0" applyNumberFormat="0" applyFill="0" applyBorder="0" applyAlignment="0" applyProtection="0">
      <alignment vertical="center"/>
    </xf>
    <xf numFmtId="0" fontId="27" fillId="19" borderId="9" applyNumberFormat="0" applyAlignment="0" applyProtection="0">
      <alignment vertical="center"/>
    </xf>
    <xf numFmtId="0" fontId="9" fillId="32" borderId="0" applyNumberFormat="0" applyBorder="0" applyAlignment="0" applyProtection="0">
      <alignment vertical="center"/>
    </xf>
    <xf numFmtId="41" fontId="15" fillId="0" borderId="0" applyFont="0" applyFill="0" applyBorder="0" applyAlignment="0" applyProtection="0">
      <alignment vertical="center"/>
    </xf>
    <xf numFmtId="0" fontId="9" fillId="26" borderId="0" applyNumberFormat="0" applyBorder="0" applyAlignment="0" applyProtection="0">
      <alignment vertical="center"/>
    </xf>
    <xf numFmtId="0" fontId="15" fillId="20" borderId="8" applyNumberFormat="0" applyFont="0" applyAlignment="0" applyProtection="0">
      <alignment vertical="center"/>
    </xf>
    <xf numFmtId="0" fontId="16" fillId="11" borderId="0" applyNumberFormat="0" applyBorder="0" applyAlignment="0" applyProtection="0">
      <alignment vertical="center"/>
    </xf>
    <xf numFmtId="44"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26" fillId="0" borderId="10" applyNumberFormat="0" applyFill="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13" fillId="0" borderId="6" applyNumberFormat="0" applyFill="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9" fillId="8" borderId="0" applyNumberFormat="0" applyBorder="0" applyAlignment="0" applyProtection="0">
      <alignment vertical="center"/>
    </xf>
    <xf numFmtId="0" fontId="12" fillId="0" borderId="5" applyNumberFormat="0" applyFill="0" applyAlignment="0" applyProtection="0">
      <alignment vertical="center"/>
    </xf>
    <xf numFmtId="0" fontId="9" fillId="7" borderId="0" applyNumberFormat="0" applyBorder="0" applyAlignment="0" applyProtection="0">
      <alignment vertical="center"/>
    </xf>
    <xf numFmtId="0" fontId="11" fillId="6" borderId="0" applyNumberFormat="0" applyBorder="0" applyAlignment="0" applyProtection="0">
      <alignment vertical="center"/>
    </xf>
    <xf numFmtId="0" fontId="8" fillId="29" borderId="0" applyNumberFormat="0" applyBorder="0" applyAlignment="0" applyProtection="0">
      <alignment vertical="center"/>
    </xf>
    <xf numFmtId="0" fontId="14" fillId="0" borderId="0" applyNumberFormat="0" applyFill="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20">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0" fontId="0" fillId="0" borderId="0" xfId="0" applyNumberFormat="1" applyFill="1" applyBorder="1" applyAlignment="1">
      <alignment horizontal="left" vertical="top" wrapText="1"/>
    </xf>
    <xf numFmtId="49" fontId="2" fillId="0" borderId="0" xfId="0" applyNumberFormat="1" applyFont="1" applyFill="1" applyBorder="1" applyAlignment="1">
      <alignment horizontal="left" vertical="center" wrapText="1"/>
    </xf>
    <xf numFmtId="49" fontId="0" fillId="0" borderId="0" xfId="0" applyNumberForma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7" fillId="0" borderId="1" xfId="0" applyNumberFormat="1" applyFont="1" applyFill="1" applyBorder="1" applyAlignment="1">
      <alignment horizontal="center" vertical="center" wrapText="1"/>
    </xf>
    <xf numFmtId="0" fontId="0" fillId="0" borderId="0" xfId="0" applyNumberForma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 fillId="0" borderId="3"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abSelected="1" view="pageBreakPreview" zoomScaleNormal="100" workbookViewId="0">
      <pane ySplit="3" topLeftCell="A14" activePane="bottomLeft" state="frozen"/>
      <selection/>
      <selection pane="bottomLeft" activeCell="A3" sqref="$A3:$XFD18"/>
    </sheetView>
  </sheetViews>
  <sheetFormatPr defaultColWidth="10.2833333333333" defaultRowHeight="14.25"/>
  <cols>
    <col min="1" max="1" width="6" customWidth="1"/>
    <col min="2" max="2" width="10.875" customWidth="1"/>
    <col min="3" max="3" width="32.125" customWidth="1"/>
    <col min="4" max="4" width="20.375" customWidth="1"/>
    <col min="5" max="5" width="12.25" customWidth="1"/>
    <col min="6" max="8" width="15.75" customWidth="1"/>
    <col min="9" max="10" width="15.75" style="2" customWidth="1"/>
    <col min="11" max="11" width="23.5" style="2" customWidth="1"/>
  </cols>
  <sheetData>
    <row r="1" ht="27" customHeight="1" spans="1:11">
      <c r="A1" s="3" t="s">
        <v>0</v>
      </c>
      <c r="B1" s="3"/>
      <c r="C1" s="4"/>
      <c r="D1" s="4"/>
      <c r="E1" s="4"/>
      <c r="F1" s="4"/>
      <c r="G1" s="4"/>
      <c r="H1" s="4"/>
      <c r="I1" s="14"/>
      <c r="J1" s="14"/>
      <c r="K1" s="14"/>
    </row>
    <row r="2" ht="41" customHeight="1" spans="1:11">
      <c r="A2" s="5" t="s">
        <v>1</v>
      </c>
      <c r="B2" s="6"/>
      <c r="C2" s="7"/>
      <c r="D2" s="7"/>
      <c r="E2" s="7"/>
      <c r="F2" s="7"/>
      <c r="G2" s="7"/>
      <c r="H2" s="7"/>
      <c r="I2" s="15"/>
      <c r="J2" s="15"/>
      <c r="K2" s="15"/>
    </row>
    <row r="3" s="1" customFormat="1" ht="46" customHeight="1" spans="1:11">
      <c r="A3" s="8" t="s">
        <v>2</v>
      </c>
      <c r="B3" s="9" t="s">
        <v>3</v>
      </c>
      <c r="C3" s="8" t="s">
        <v>4</v>
      </c>
      <c r="D3" s="9" t="s">
        <v>5</v>
      </c>
      <c r="E3" s="9" t="s">
        <v>6</v>
      </c>
      <c r="F3" s="8" t="s">
        <v>7</v>
      </c>
      <c r="G3" s="8" t="s">
        <v>8</v>
      </c>
      <c r="H3" s="9" t="s">
        <v>9</v>
      </c>
      <c r="I3" s="16" t="s">
        <v>10</v>
      </c>
      <c r="J3" s="13" t="s">
        <v>11</v>
      </c>
      <c r="K3" s="16" t="s">
        <v>12</v>
      </c>
    </row>
    <row r="4" s="1" customFormat="1" ht="42" spans="1:11">
      <c r="A4" s="10">
        <v>1</v>
      </c>
      <c r="B4" s="9" t="s">
        <v>13</v>
      </c>
      <c r="C4" s="9" t="s">
        <v>14</v>
      </c>
      <c r="D4" s="9" t="s">
        <v>15</v>
      </c>
      <c r="E4" s="9" t="s">
        <v>16</v>
      </c>
      <c r="F4" s="10">
        <v>281.2</v>
      </c>
      <c r="G4" s="9" t="s">
        <v>17</v>
      </c>
      <c r="H4" s="10">
        <v>1180303.97</v>
      </c>
      <c r="I4" s="10">
        <v>2000</v>
      </c>
      <c r="J4" s="10">
        <f>F4*I4</f>
        <v>562400</v>
      </c>
      <c r="K4" s="10"/>
    </row>
    <row r="5" s="1" customFormat="1" ht="54" customHeight="1" spans="1:11">
      <c r="A5" s="10">
        <v>2</v>
      </c>
      <c r="B5" s="9" t="s">
        <v>13</v>
      </c>
      <c r="C5" s="9" t="s">
        <v>18</v>
      </c>
      <c r="D5" s="9" t="s">
        <v>19</v>
      </c>
      <c r="E5" s="9" t="s">
        <v>20</v>
      </c>
      <c r="F5" s="10">
        <v>220</v>
      </c>
      <c r="G5" s="9" t="s">
        <v>17</v>
      </c>
      <c r="H5" s="10">
        <v>535652.3</v>
      </c>
      <c r="I5" s="10">
        <f>2434.78/2</f>
        <v>1217.39</v>
      </c>
      <c r="J5" s="10">
        <v>267826</v>
      </c>
      <c r="K5" s="17"/>
    </row>
    <row r="6" s="1" customFormat="1" ht="54" customHeight="1" spans="1:11">
      <c r="A6" s="10">
        <v>3</v>
      </c>
      <c r="B6" s="9" t="s">
        <v>13</v>
      </c>
      <c r="C6" s="9" t="s">
        <v>21</v>
      </c>
      <c r="D6" s="9" t="s">
        <v>19</v>
      </c>
      <c r="E6" s="9" t="s">
        <v>16</v>
      </c>
      <c r="F6" s="10">
        <v>131.68</v>
      </c>
      <c r="G6" s="9" t="s">
        <v>17</v>
      </c>
      <c r="H6" s="10">
        <v>617840.95</v>
      </c>
      <c r="I6" s="10">
        <v>2000</v>
      </c>
      <c r="J6" s="10">
        <f>F6*I6</f>
        <v>263360</v>
      </c>
      <c r="K6" s="17"/>
    </row>
    <row r="7" s="1" customFormat="1" ht="54" customHeight="1" spans="1:11">
      <c r="A7" s="10">
        <v>4</v>
      </c>
      <c r="B7" s="9" t="s">
        <v>13</v>
      </c>
      <c r="C7" s="9" t="s">
        <v>22</v>
      </c>
      <c r="D7" s="9" t="s">
        <v>19</v>
      </c>
      <c r="E7" s="9" t="s">
        <v>16</v>
      </c>
      <c r="F7" s="10">
        <v>266.7845</v>
      </c>
      <c r="G7" s="9" t="s">
        <v>17</v>
      </c>
      <c r="H7" s="10">
        <v>980033.92</v>
      </c>
      <c r="I7" s="10">
        <f>3673.5/2</f>
        <v>1836.75</v>
      </c>
      <c r="J7" s="10">
        <v>490016</v>
      </c>
      <c r="K7" s="17"/>
    </row>
    <row r="8" s="1" customFormat="1" ht="54" customHeight="1" spans="1:11">
      <c r="A8" s="10">
        <v>5</v>
      </c>
      <c r="B8" s="9" t="s">
        <v>13</v>
      </c>
      <c r="C8" s="9" t="s">
        <v>23</v>
      </c>
      <c r="D8" s="9" t="s">
        <v>24</v>
      </c>
      <c r="E8" s="9" t="s">
        <v>16</v>
      </c>
      <c r="F8" s="10">
        <v>363.7</v>
      </c>
      <c r="G8" s="9" t="s">
        <v>17</v>
      </c>
      <c r="H8" s="10">
        <v>1234966.6</v>
      </c>
      <c r="I8" s="10">
        <f>3395.56/2</f>
        <v>1697.78</v>
      </c>
      <c r="J8" s="10">
        <v>617483</v>
      </c>
      <c r="K8" s="10"/>
    </row>
    <row r="9" s="1" customFormat="1" ht="54" customHeight="1" spans="1:11">
      <c r="A9" s="10">
        <v>6</v>
      </c>
      <c r="B9" s="9" t="s">
        <v>13</v>
      </c>
      <c r="C9" s="9" t="s">
        <v>25</v>
      </c>
      <c r="D9" s="9" t="s">
        <v>24</v>
      </c>
      <c r="E9" s="9" t="s">
        <v>16</v>
      </c>
      <c r="F9" s="10">
        <v>328</v>
      </c>
      <c r="G9" s="9" t="s">
        <v>17</v>
      </c>
      <c r="H9" s="10">
        <v>1364525.02</v>
      </c>
      <c r="I9" s="10">
        <v>2000</v>
      </c>
      <c r="J9" s="10">
        <f>I9*F9</f>
        <v>656000</v>
      </c>
      <c r="K9" s="10"/>
    </row>
    <row r="10" s="1" customFormat="1" ht="54" customHeight="1" spans="1:11">
      <c r="A10" s="10">
        <v>7</v>
      </c>
      <c r="B10" s="9" t="s">
        <v>13</v>
      </c>
      <c r="C10" s="9" t="s">
        <v>26</v>
      </c>
      <c r="D10" s="9" t="s">
        <v>24</v>
      </c>
      <c r="E10" s="9" t="s">
        <v>16</v>
      </c>
      <c r="F10" s="10">
        <v>345.5</v>
      </c>
      <c r="G10" s="9" t="s">
        <v>17</v>
      </c>
      <c r="H10" s="10">
        <v>1307175.02</v>
      </c>
      <c r="I10" s="10">
        <f>3783.42/2</f>
        <v>1891.71</v>
      </c>
      <c r="J10" s="10">
        <v>653587</v>
      </c>
      <c r="K10" s="10"/>
    </row>
    <row r="11" s="1" customFormat="1" ht="54" customHeight="1" spans="1:11">
      <c r="A11" s="10">
        <v>8</v>
      </c>
      <c r="B11" s="9" t="s">
        <v>13</v>
      </c>
      <c r="C11" s="9" t="s">
        <v>27</v>
      </c>
      <c r="D11" s="9" t="s">
        <v>28</v>
      </c>
      <c r="E11" s="9" t="s">
        <v>16</v>
      </c>
      <c r="F11" s="10">
        <v>412.47</v>
      </c>
      <c r="G11" s="9" t="s">
        <v>17</v>
      </c>
      <c r="H11" s="13">
        <v>1497682.45</v>
      </c>
      <c r="I11" s="10">
        <f>3631/2</f>
        <v>1815.5</v>
      </c>
      <c r="J11" s="10">
        <v>748841</v>
      </c>
      <c r="K11" s="10"/>
    </row>
    <row r="12" s="1" customFormat="1" ht="54" customHeight="1" spans="1:11">
      <c r="A12" s="10">
        <v>9</v>
      </c>
      <c r="B12" s="9" t="s">
        <v>13</v>
      </c>
      <c r="C12" s="9" t="s">
        <v>29</v>
      </c>
      <c r="D12" s="9" t="s">
        <v>30</v>
      </c>
      <c r="E12" s="9" t="s">
        <v>16</v>
      </c>
      <c r="F12" s="10">
        <v>118</v>
      </c>
      <c r="G12" s="9" t="s">
        <v>17</v>
      </c>
      <c r="H12" s="9">
        <v>467623.43</v>
      </c>
      <c r="I12" s="10">
        <v>1981.45</v>
      </c>
      <c r="J12" s="10">
        <v>233811</v>
      </c>
      <c r="K12" s="17"/>
    </row>
    <row r="13" s="1" customFormat="1" ht="54" customHeight="1" spans="1:11">
      <c r="A13" s="10">
        <v>10</v>
      </c>
      <c r="B13" s="9" t="s">
        <v>31</v>
      </c>
      <c r="C13" s="9" t="s">
        <v>32</v>
      </c>
      <c r="D13" s="9" t="s">
        <v>33</v>
      </c>
      <c r="E13" s="9" t="s">
        <v>16</v>
      </c>
      <c r="F13" s="9">
        <v>100.32</v>
      </c>
      <c r="G13" s="9" t="s">
        <v>17</v>
      </c>
      <c r="H13" s="9">
        <v>351871.75</v>
      </c>
      <c r="I13" s="10">
        <v>1753.74</v>
      </c>
      <c r="J13" s="10">
        <v>175935</v>
      </c>
      <c r="K13" s="17"/>
    </row>
    <row r="14" s="1" customFormat="1" ht="54" customHeight="1" spans="1:11">
      <c r="A14" s="10">
        <v>11</v>
      </c>
      <c r="B14" s="9" t="s">
        <v>31</v>
      </c>
      <c r="C14" s="9" t="s">
        <v>34</v>
      </c>
      <c r="D14" s="9" t="s">
        <v>35</v>
      </c>
      <c r="E14" s="9" t="s">
        <v>16</v>
      </c>
      <c r="F14" s="9">
        <v>97.8</v>
      </c>
      <c r="G14" s="9" t="s">
        <v>17</v>
      </c>
      <c r="H14" s="9">
        <v>467593</v>
      </c>
      <c r="I14" s="10">
        <v>2000</v>
      </c>
      <c r="J14" s="10">
        <f>I14*F14</f>
        <v>195600</v>
      </c>
      <c r="K14" s="17"/>
    </row>
    <row r="15" s="1" customFormat="1" ht="54" customHeight="1" spans="1:11">
      <c r="A15" s="10">
        <v>12</v>
      </c>
      <c r="B15" s="9" t="s">
        <v>31</v>
      </c>
      <c r="C15" s="9" t="s">
        <v>36</v>
      </c>
      <c r="D15" s="9" t="s">
        <v>35</v>
      </c>
      <c r="E15" s="9" t="s">
        <v>16</v>
      </c>
      <c r="F15" s="9">
        <v>27</v>
      </c>
      <c r="G15" s="9" t="s">
        <v>17</v>
      </c>
      <c r="H15" s="9">
        <v>142516.15</v>
      </c>
      <c r="I15" s="10">
        <v>2000</v>
      </c>
      <c r="J15" s="10">
        <f>I15*F15</f>
        <v>54000</v>
      </c>
      <c r="K15" s="17"/>
    </row>
    <row r="16" s="1" customFormat="1" ht="54" customHeight="1" spans="1:11">
      <c r="A16" s="10">
        <v>13</v>
      </c>
      <c r="B16" s="9" t="s">
        <v>37</v>
      </c>
      <c r="C16" s="9" t="s">
        <v>38</v>
      </c>
      <c r="D16" s="9" t="s">
        <v>39</v>
      </c>
      <c r="E16" s="9" t="s">
        <v>16</v>
      </c>
      <c r="F16" s="10">
        <v>160.625</v>
      </c>
      <c r="G16" s="9" t="s">
        <v>17</v>
      </c>
      <c r="H16" s="10">
        <v>1076515.11</v>
      </c>
      <c r="I16" s="10">
        <v>2000</v>
      </c>
      <c r="J16" s="10">
        <f>I16*F16</f>
        <v>321250</v>
      </c>
      <c r="K16" s="10"/>
    </row>
    <row r="17" s="1" customFormat="1" ht="54" customHeight="1" spans="1:11">
      <c r="A17" s="10"/>
      <c r="B17" s="9" t="s">
        <v>40</v>
      </c>
      <c r="C17" s="9"/>
      <c r="D17" s="9"/>
      <c r="E17" s="9"/>
      <c r="F17" s="9"/>
      <c r="G17" s="9"/>
      <c r="H17" s="9"/>
      <c r="I17" s="10"/>
      <c r="J17" s="10">
        <f>+SUM(J4:J16)</f>
        <v>5240109</v>
      </c>
      <c r="K17" s="10"/>
    </row>
    <row r="18" s="1" customFormat="1" ht="94" customHeight="1" spans="1:11">
      <c r="A18" s="11" t="s">
        <v>41</v>
      </c>
      <c r="B18" s="12"/>
      <c r="C18" s="12"/>
      <c r="D18" s="12"/>
      <c r="E18" s="12"/>
      <c r="F18" s="12"/>
      <c r="G18" s="12"/>
      <c r="H18" s="12"/>
      <c r="I18" s="18"/>
      <c r="J18" s="18"/>
      <c r="K18" s="19"/>
    </row>
  </sheetData>
  <autoFilter ref="A3:K18">
    <extLst/>
  </autoFilter>
  <mergeCells count="3">
    <mergeCell ref="A1:B1"/>
    <mergeCell ref="A2:K2"/>
    <mergeCell ref="A18:K18"/>
  </mergeCells>
  <pageMargins left="0.700694444444445" right="0.700694444444445" top="0.393055555555556" bottom="0.393055555555556" header="0.298611111111111" footer="0.298611111111111"/>
  <pageSetup paperSize="9" scale="72" fitToHeight="0" orientation="landscape" horizontalDpi="600"/>
  <headerFooter differentOddEven="1">
    <oddFooter>&amp;L&amp;"Times New Roman"&amp;16- 4 -</oddFooter>
    <evenFooter>&amp;R&amp;"Times New Roman"&amp;16- 5 -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2023-07-24T16:32:00Z</dcterms:created>
  <dcterms:modified xsi:type="dcterms:W3CDTF">2024-12-05T11:01:50Z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2023-07-24T16:32:18Z</vt:filetime>
  </property>
  <property fmtid="{D5CDD505-2E9C-101B-9397-08002B2CF9AE}" pid="4" name="ICV">
    <vt:lpwstr>494B581882F2E35F9E175167EDFC761A</vt:lpwstr>
  </property>
  <property fmtid="{D5CDD505-2E9C-101B-9397-08002B2CF9AE}" pid="5" name="KSOProductBuildVer">
    <vt:lpwstr>2052-11.8.2.11681</vt:lpwstr>
  </property>
</Properties>
</file>